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nhiimpl1-my.sharepoint.com/personal/vinayjindal_nhit_co_in/Documents/Documents/Procurement NHIT FY26-27 - VJ/RFP NHIT FY26-27/RFP - Street Light works - NSPPL/"/>
    </mc:Choice>
  </mc:AlternateContent>
  <xr:revisionPtr revIDLastSave="5" documentId="13_ncr:1_{7D9BAB2A-BDE8-425D-A1F4-8E8DC0853727}" xr6:coauthVersionLast="47" xr6:coauthVersionMax="47" xr10:uidLastSave="{FDCAD705-117A-4B36-9A74-ACD2D8122746}"/>
  <bookViews>
    <workbookView xWindow="-110" yWindow="-110" windowWidth="19420" windowHeight="10300" tabRatio="942" activeTab="5" xr2:uid="{00000000-000D-0000-FFFF-FFFF00000000}"/>
  </bookViews>
  <sheets>
    <sheet name="Light Pole" sheetId="47" r:id="rId1"/>
    <sheet name="Stud" sheetId="51" state="hidden" r:id="rId2"/>
    <sheet name="bar marking Qty" sheetId="50" state="hidden" r:id="rId3"/>
    <sheet name="Bus &amp; Truck" sheetId="49" state="hidden" r:id="rId4"/>
    <sheet name="Bar Marking" sheetId="40" state="hidden" r:id="rId5"/>
    <sheet name="Bus Bay Light" sheetId="46" r:id="rId6"/>
    <sheet name="MAJOR-A,B" sheetId="36" state="hidden" r:id="rId7"/>
    <sheet name="MAJOR JUNCTIONS-A" sheetId="29" state="hidden" r:id="rId8"/>
    <sheet name="MAJOR JUNCTIONS-B" sheetId="32" state="hidden" r:id="rId9"/>
    <sheet name="MINOR-A,B" sheetId="37" state="hidden" r:id="rId10"/>
    <sheet name="MINOR JUNCTIONS-A" sheetId="30" state="hidden" r:id="rId11"/>
    <sheet name="MINOR JUNCTIONS-B" sheetId="33" state="hidden" r:id="rId12"/>
  </sheets>
  <definedNames>
    <definedName name="_xlnm._FilterDatabase" localSheetId="9" hidden="1">'MINOR-A,B'!$A$2:$J$131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50" l="1"/>
  <c r="D5" i="51"/>
  <c r="G5" i="51" s="1"/>
  <c r="G6" i="51" s="1"/>
  <c r="D6" i="50"/>
  <c r="F6" i="50" s="1"/>
  <c r="D5" i="50"/>
  <c r="F7" i="50" l="1"/>
  <c r="E147" i="40" l="1"/>
  <c r="E146" i="40"/>
  <c r="E145" i="40"/>
  <c r="E144" i="40"/>
  <c r="E143" i="40"/>
  <c r="E142" i="40"/>
  <c r="E141" i="40"/>
  <c r="E140" i="40"/>
  <c r="E139" i="40"/>
  <c r="E138" i="40"/>
  <c r="E137" i="40"/>
  <c r="E136" i="40"/>
  <c r="E135" i="40"/>
  <c r="E134" i="40"/>
  <c r="E133" i="40"/>
  <c r="E132" i="40"/>
  <c r="E131" i="40"/>
  <c r="E130" i="40"/>
  <c r="E129" i="40"/>
  <c r="E128" i="40"/>
  <c r="E127" i="40"/>
  <c r="E126" i="40"/>
  <c r="E125" i="40"/>
  <c r="E124" i="40"/>
  <c r="E123" i="40"/>
  <c r="E122" i="40"/>
  <c r="E121" i="40"/>
  <c r="E120" i="40"/>
  <c r="E119" i="40"/>
  <c r="E118" i="40"/>
  <c r="E117" i="40"/>
  <c r="E116" i="40"/>
  <c r="E115" i="40"/>
  <c r="E114" i="40"/>
  <c r="E113" i="40"/>
  <c r="E112" i="40"/>
  <c r="E111" i="40"/>
  <c r="E110" i="40"/>
  <c r="E109" i="40"/>
  <c r="E108" i="40"/>
  <c r="E107" i="40"/>
  <c r="E106" i="40"/>
  <c r="E105" i="40"/>
  <c r="E104" i="40"/>
  <c r="E103" i="40"/>
  <c r="E102" i="40"/>
  <c r="E101" i="40"/>
  <c r="E100" i="40"/>
  <c r="E99" i="40"/>
  <c r="E98" i="40"/>
  <c r="E97" i="40"/>
  <c r="E96" i="40"/>
  <c r="E95" i="40"/>
  <c r="E94" i="40"/>
  <c r="E93" i="40"/>
  <c r="E92" i="40"/>
  <c r="E91" i="40"/>
  <c r="E90" i="40"/>
  <c r="E89" i="40"/>
  <c r="E88" i="40"/>
  <c r="E87" i="40"/>
  <c r="E86" i="40"/>
  <c r="E85" i="40"/>
  <c r="E84" i="40"/>
  <c r="E83" i="40"/>
  <c r="E82" i="40"/>
  <c r="E81" i="40"/>
  <c r="E80" i="40"/>
  <c r="E79" i="40"/>
  <c r="E78" i="40"/>
  <c r="E77" i="40"/>
  <c r="E76" i="40"/>
  <c r="E75" i="40"/>
  <c r="E74" i="40"/>
  <c r="E73" i="40"/>
  <c r="E72" i="40"/>
  <c r="E71" i="40"/>
  <c r="E70" i="40"/>
  <c r="E69" i="40"/>
  <c r="E68" i="40"/>
  <c r="E67" i="40"/>
  <c r="E66" i="40"/>
  <c r="E65" i="40"/>
  <c r="E64" i="40"/>
  <c r="E63" i="40"/>
  <c r="E62" i="40"/>
  <c r="A64" i="40"/>
  <c r="A65" i="40" s="1"/>
  <c r="A66" i="40" s="1"/>
  <c r="A67" i="40" s="1"/>
  <c r="A68" i="40" s="1"/>
  <c r="A69" i="40" s="1"/>
  <c r="A70" i="40" s="1"/>
  <c r="A71" i="40" s="1"/>
  <c r="A72" i="40" s="1"/>
  <c r="A73" i="40" s="1"/>
  <c r="A74" i="40" s="1"/>
  <c r="A75" i="40" s="1"/>
  <c r="A76" i="40" s="1"/>
  <c r="A77" i="40" s="1"/>
  <c r="A78" i="40" s="1"/>
  <c r="A79" i="40" s="1"/>
  <c r="A80" i="40" s="1"/>
  <c r="A81" i="40" s="1"/>
  <c r="A82" i="40" s="1"/>
  <c r="A83" i="40" s="1"/>
  <c r="A84" i="40" s="1"/>
  <c r="A85" i="40" s="1"/>
  <c r="A86" i="40" s="1"/>
  <c r="A87" i="40" s="1"/>
  <c r="A88" i="40" s="1"/>
  <c r="A89" i="40" s="1"/>
  <c r="A90" i="40" s="1"/>
  <c r="A91" i="40" s="1"/>
  <c r="A92" i="40" s="1"/>
  <c r="A93" i="40" s="1"/>
  <c r="A94" i="40" s="1"/>
  <c r="A95" i="40" s="1"/>
  <c r="A96" i="40" s="1"/>
  <c r="A97" i="40" s="1"/>
  <c r="A98" i="40" s="1"/>
  <c r="A99" i="40" s="1"/>
  <c r="A100" i="40" s="1"/>
  <c r="A101" i="40" s="1"/>
  <c r="A102" i="40" s="1"/>
  <c r="A103" i="40" s="1"/>
  <c r="A104" i="40" s="1"/>
  <c r="A105" i="40" s="1"/>
  <c r="A106" i="40" s="1"/>
  <c r="A107" i="40" s="1"/>
  <c r="A108" i="40" s="1"/>
  <c r="A109" i="40" s="1"/>
  <c r="A110" i="40" s="1"/>
  <c r="A111" i="40" s="1"/>
  <c r="A112" i="40" s="1"/>
  <c r="A113" i="40" s="1"/>
  <c r="A114" i="40" s="1"/>
  <c r="A115" i="40" s="1"/>
  <c r="A116" i="40" s="1"/>
  <c r="A117" i="40" s="1"/>
  <c r="A118" i="40" s="1"/>
  <c r="A119" i="40" s="1"/>
  <c r="A120" i="40" s="1"/>
  <c r="A121" i="40" s="1"/>
  <c r="A122" i="40" s="1"/>
  <c r="A123" i="40" s="1"/>
  <c r="A124" i="40" s="1"/>
  <c r="A125" i="40" s="1"/>
  <c r="A126" i="40" s="1"/>
  <c r="A127" i="40" s="1"/>
  <c r="A128" i="40" s="1"/>
  <c r="A129" i="40" s="1"/>
  <c r="A130" i="40" s="1"/>
  <c r="A131" i="40" s="1"/>
  <c r="A132" i="40" s="1"/>
  <c r="A133" i="40" s="1"/>
  <c r="A134" i="40" s="1"/>
  <c r="A135" i="40" s="1"/>
  <c r="A136" i="40" s="1"/>
  <c r="A137" i="40" s="1"/>
  <c r="A138" i="40" s="1"/>
  <c r="A139" i="40" s="1"/>
  <c r="A140" i="40" s="1"/>
  <c r="A141" i="40" s="1"/>
  <c r="A142" i="40" s="1"/>
  <c r="A143" i="40" s="1"/>
  <c r="A144" i="40" s="1"/>
  <c r="A145" i="40" s="1"/>
  <c r="A146" i="40" s="1"/>
  <c r="A147" i="40" s="1"/>
  <c r="A148" i="40" s="1"/>
  <c r="A149" i="40" s="1"/>
  <c r="A150" i="40" s="1"/>
  <c r="A151" i="40" s="1"/>
  <c r="A152" i="40" s="1"/>
  <c r="A153" i="40" s="1"/>
  <c r="A63" i="40"/>
  <c r="A62" i="40"/>
  <c r="G24" i="49" l="1"/>
  <c r="G18" i="49"/>
  <c r="G13" i="49"/>
  <c r="G8" i="49"/>
  <c r="F16" i="46" l="1"/>
  <c r="D5" i="47" s="1"/>
  <c r="E35" i="40" l="1"/>
  <c r="E34" i="40"/>
  <c r="E27" i="40"/>
  <c r="E26" i="40"/>
  <c r="E24" i="40"/>
  <c r="E23" i="40"/>
  <c r="E16" i="40"/>
  <c r="E15" i="40"/>
  <c r="E11" i="40"/>
  <c r="E9" i="40"/>
  <c r="E8" i="40"/>
  <c r="E6" i="40"/>
  <c r="E3" i="40"/>
  <c r="M4" i="40" l="1"/>
  <c r="M5" i="40"/>
  <c r="M6" i="40"/>
  <c r="M7" i="40"/>
  <c r="M8" i="40"/>
  <c r="M9" i="40"/>
  <c r="M10" i="40"/>
  <c r="M11" i="40"/>
  <c r="M12" i="40"/>
  <c r="M13" i="40"/>
  <c r="M14" i="40"/>
  <c r="M15" i="40"/>
  <c r="M16" i="40"/>
  <c r="M17" i="40"/>
  <c r="M18" i="40"/>
  <c r="M19" i="40"/>
  <c r="M20" i="40"/>
  <c r="M21" i="40"/>
  <c r="M22" i="40"/>
  <c r="M23" i="40"/>
  <c r="M24" i="40"/>
  <c r="M25" i="40"/>
  <c r="M26" i="40"/>
  <c r="M27" i="40"/>
  <c r="M28" i="40"/>
  <c r="M29" i="40"/>
  <c r="M30" i="40"/>
  <c r="M31" i="40"/>
  <c r="M32" i="40"/>
  <c r="M33" i="40"/>
  <c r="M34" i="40"/>
  <c r="M35" i="40"/>
  <c r="M36" i="40"/>
  <c r="M37" i="40"/>
  <c r="M38" i="40"/>
  <c r="M39" i="40"/>
  <c r="M40" i="40"/>
  <c r="M41" i="40"/>
  <c r="M42" i="40"/>
  <c r="M43" i="40"/>
  <c r="M44" i="40"/>
  <c r="M45" i="40"/>
  <c r="M46" i="40"/>
  <c r="A4" i="40"/>
  <c r="A5" i="40" s="1"/>
  <c r="A6" i="40" s="1"/>
  <c r="A7" i="40" s="1"/>
  <c r="A8" i="40" s="1"/>
  <c r="A9" i="40" s="1"/>
  <c r="A10" i="40" s="1"/>
  <c r="A11" i="40" s="1"/>
  <c r="A12" i="40" s="1"/>
  <c r="A13" i="40" s="1"/>
  <c r="A14" i="40" s="1"/>
  <c r="A15" i="40" s="1"/>
  <c r="A16" i="40" s="1"/>
  <c r="A17" i="40" s="1"/>
  <c r="A18" i="40" s="1"/>
  <c r="A19" i="40" s="1"/>
  <c r="A20" i="40" s="1"/>
  <c r="A21" i="40" s="1"/>
  <c r="A22" i="40" s="1"/>
  <c r="A23" i="40" s="1"/>
  <c r="A24" i="40" s="1"/>
  <c r="A25" i="40" s="1"/>
  <c r="A26" i="40" s="1"/>
  <c r="A27" i="40" s="1"/>
  <c r="A28" i="40" s="1"/>
  <c r="A29" i="40" s="1"/>
  <c r="A30" i="40" s="1"/>
  <c r="A31" i="40" s="1"/>
  <c r="A32" i="40" s="1"/>
  <c r="A33" i="40" s="1"/>
  <c r="A34" i="40" s="1"/>
  <c r="A35" i="40" s="1"/>
  <c r="A36" i="40" s="1"/>
  <c r="A37" i="40" s="1"/>
  <c r="A38" i="40" s="1"/>
  <c r="A39" i="40" s="1"/>
  <c r="A40" i="40" s="1"/>
  <c r="A41" i="40" s="1"/>
  <c r="A42" i="40" s="1"/>
  <c r="A43" i="40" s="1"/>
  <c r="A44" i="40" s="1"/>
  <c r="A45" i="40" s="1"/>
  <c r="A46" i="40" s="1"/>
  <c r="A47" i="40" s="1"/>
  <c r="A48" i="40" s="1"/>
  <c r="A49" i="40" s="1"/>
  <c r="A50" i="40" s="1"/>
  <c r="A51" i="40" s="1"/>
  <c r="A52" i="40" s="1"/>
  <c r="A53" i="40" s="1"/>
  <c r="A54" i="40" s="1"/>
  <c r="A55" i="40" s="1"/>
  <c r="A56" i="40" s="1"/>
  <c r="A57" i="40" s="1"/>
  <c r="A58" i="40" s="1"/>
  <c r="A59" i="40" s="1"/>
  <c r="A60" i="40" s="1"/>
  <c r="A61" i="40" s="1"/>
  <c r="E153" i="40"/>
  <c r="E152" i="40"/>
  <c r="E151" i="40"/>
  <c r="E150" i="40"/>
  <c r="E149" i="40"/>
  <c r="E148" i="40"/>
  <c r="E61" i="40"/>
  <c r="E60" i="40"/>
  <c r="E59" i="40"/>
  <c r="E58" i="40"/>
  <c r="E57" i="40"/>
  <c r="E56" i="40"/>
  <c r="E55" i="40"/>
  <c r="E54" i="40"/>
  <c r="E53" i="40"/>
  <c r="E52" i="40"/>
  <c r="E51" i="40"/>
  <c r="E50" i="40"/>
  <c r="E49" i="40"/>
  <c r="E48" i="40"/>
  <c r="E47" i="40"/>
  <c r="E46" i="40"/>
  <c r="E45" i="40"/>
  <c r="E44" i="40"/>
  <c r="E43" i="40"/>
  <c r="E42" i="40"/>
  <c r="E41" i="40"/>
  <c r="E40" i="40"/>
  <c r="E39" i="40"/>
  <c r="E38" i="40"/>
  <c r="E37" i="40"/>
  <c r="E36" i="40"/>
  <c r="E33" i="40"/>
  <c r="E32" i="40"/>
  <c r="E31" i="40"/>
  <c r="E30" i="40"/>
  <c r="E29" i="40"/>
  <c r="E28" i="40"/>
  <c r="E25" i="40"/>
  <c r="E22" i="40"/>
  <c r="E21" i="40"/>
  <c r="E20" i="40"/>
  <c r="E19" i="40"/>
  <c r="E18" i="40"/>
  <c r="E17" i="40"/>
  <c r="E14" i="40"/>
  <c r="E13" i="40"/>
  <c r="E12" i="40"/>
  <c r="E10" i="40"/>
  <c r="E7" i="40"/>
  <c r="E5" i="40"/>
  <c r="E4" i="40"/>
  <c r="M3" i="40"/>
  <c r="E154" i="40" l="1"/>
  <c r="M47" i="40"/>
  <c r="F6" i="47" l="1"/>
</calcChain>
</file>

<file path=xl/sharedStrings.xml><?xml version="1.0" encoding="utf-8"?>
<sst xmlns="http://schemas.openxmlformats.org/spreadsheetml/2006/main" count="3208" uniqueCount="641">
  <si>
    <t>Tolling, Operation, Maintenance &amp; Transferof Muzaffarnagar-Haridwar Section from Km 130+560 to Km  209+120 of Old NH-58 (New NH 334) in the State of UP and Uttarakhand</t>
  </si>
  <si>
    <t>No</t>
  </si>
  <si>
    <t>LVUP</t>
  </si>
  <si>
    <t>VUP</t>
  </si>
  <si>
    <t>Flyover</t>
  </si>
  <si>
    <t>147+120</t>
  </si>
  <si>
    <t>149+160</t>
  </si>
  <si>
    <t>160+130</t>
  </si>
  <si>
    <t>164+500</t>
  </si>
  <si>
    <t>167+150</t>
  </si>
  <si>
    <t>173+580</t>
  </si>
  <si>
    <t>LHS</t>
  </si>
  <si>
    <t>188+790</t>
  </si>
  <si>
    <t>189+900</t>
  </si>
  <si>
    <t>194+120</t>
  </si>
  <si>
    <t>195+640</t>
  </si>
  <si>
    <t>195+860</t>
  </si>
  <si>
    <t>RHS</t>
  </si>
  <si>
    <t>202+500</t>
  </si>
  <si>
    <t>204+820</t>
  </si>
  <si>
    <t>208+080</t>
  </si>
  <si>
    <t>Remarks</t>
  </si>
  <si>
    <t>Existing Kilometer (Km)</t>
  </si>
  <si>
    <r>
      <rPr>
        <b/>
        <sz val="10"/>
        <rFont val="Poppins"/>
      </rPr>
      <t>Sl.
No.</t>
    </r>
  </si>
  <si>
    <t>Sisona</t>
  </si>
  <si>
    <t>Chhapar</t>
  </si>
  <si>
    <t>Libberheri</t>
  </si>
  <si>
    <t>Manglaur</t>
  </si>
  <si>
    <t>Pierpura</t>
  </si>
  <si>
    <t>Dhandheri</t>
  </si>
  <si>
    <t>Badheri Rajputan</t>
  </si>
  <si>
    <t>Bahadrabad</t>
  </si>
  <si>
    <t>Haridwar</t>
  </si>
  <si>
    <t>178+000</t>
  </si>
  <si>
    <t>192+500</t>
  </si>
  <si>
    <t>196+000</t>
  </si>
  <si>
    <t>Yes</t>
  </si>
  <si>
    <t>155+660</t>
  </si>
  <si>
    <r>
      <rPr>
        <b/>
        <sz val="10"/>
        <rFont val="Arial"/>
        <family val="2"/>
      </rPr>
      <t>Remarks</t>
    </r>
  </si>
  <si>
    <t>Sr. No</t>
  </si>
  <si>
    <t>Type of Junction</t>
  </si>
  <si>
    <t>Leads to</t>
  </si>
  <si>
    <t>Carriageway Width (m) of Cross Road</t>
  </si>
  <si>
    <t>Length of cross Road to be developed</t>
  </si>
  <si>
    <t>130+880</t>
  </si>
  <si>
    <t>Minor</t>
  </si>
  <si>
    <t>T</t>
  </si>
  <si>
    <t>Village road</t>
  </si>
  <si>
    <t>At-grade</t>
  </si>
  <si>
    <t>132+290</t>
  </si>
  <si>
    <t>Village Road</t>
  </si>
  <si>
    <t>132+300</t>
  </si>
  <si>
    <t>Medpur Village</t>
  </si>
  <si>
    <t>132+900</t>
  </si>
  <si>
    <t>+</t>
  </si>
  <si>
    <t>Parai/Rai</t>
  </si>
  <si>
    <t>Badheri</t>
  </si>
  <si>
    <t>5.5 LHS &amp; 3.5 RHS</t>
  </si>
  <si>
    <t>Crossroads</t>
  </si>
  <si>
    <t>134+830</t>
  </si>
  <si>
    <t>Bijopura Village</t>
  </si>
  <si>
    <t>3.5 BHS</t>
  </si>
  <si>
    <t>136+560</t>
  </si>
  <si>
    <t>Khampur</t>
  </si>
  <si>
    <t>On Service Road</t>
  </si>
  <si>
    <t>136+660</t>
  </si>
  <si>
    <t>137+200</t>
  </si>
  <si>
    <t>137+800</t>
  </si>
  <si>
    <t>Jai Bhagwanpu r</t>
  </si>
  <si>
    <t>139+520</t>
  </si>
  <si>
    <t>Tajpur</t>
  </si>
  <si>
    <t>140+180</t>
  </si>
  <si>
    <t>140+230</t>
  </si>
  <si>
    <t>Retanagla</t>
  </si>
  <si>
    <t>141+450</t>
  </si>
  <si>
    <t>Deobandh</t>
  </si>
  <si>
    <t>Basera</t>
  </si>
  <si>
    <t>7.0 BHS</t>
  </si>
  <si>
    <t>142+150</t>
  </si>
  <si>
    <t>Y</t>
  </si>
  <si>
    <t>144+925</t>
  </si>
  <si>
    <t>Faloda</t>
  </si>
  <si>
    <t>Rajupur</t>
  </si>
  <si>
    <t>Lakhnoti</t>
  </si>
  <si>
    <t>148+220</t>
  </si>
  <si>
    <t>151+700</t>
  </si>
  <si>
    <t>Keda Jat</t>
  </si>
  <si>
    <t>151+820</t>
  </si>
  <si>
    <t>153+400</t>
  </si>
  <si>
    <t>154+390</t>
  </si>
  <si>
    <t>154+400</t>
  </si>
  <si>
    <t>154+460</t>
  </si>
  <si>
    <t>154+600</t>
  </si>
  <si>
    <t>Mohamma dpur</t>
  </si>
  <si>
    <t>Narsan Khurd</t>
  </si>
  <si>
    <t>156+600</t>
  </si>
  <si>
    <t>156+720</t>
  </si>
  <si>
    <t>156+820</t>
  </si>
  <si>
    <t>157+120</t>
  </si>
  <si>
    <t>157+440</t>
  </si>
  <si>
    <t>159+600</t>
  </si>
  <si>
    <t>Mundyaki</t>
  </si>
  <si>
    <t>159+920</t>
  </si>
  <si>
    <t>3.0 BHS</t>
  </si>
  <si>
    <t>161+410</t>
  </si>
  <si>
    <t>Mundet</t>
  </si>
  <si>
    <t>161+600</t>
  </si>
  <si>
    <t>161+840</t>
  </si>
  <si>
    <t>163+220</t>
  </si>
  <si>
    <t>Mandi</t>
  </si>
  <si>
    <t>168+600</t>
  </si>
  <si>
    <t>Bijhouli</t>
  </si>
  <si>
    <t>168+940</t>
  </si>
  <si>
    <t>169+090</t>
  </si>
  <si>
    <t>169+440</t>
  </si>
  <si>
    <t>169+600</t>
  </si>
  <si>
    <t>171+440</t>
  </si>
  <si>
    <t>Major</t>
  </si>
  <si>
    <t>Roorkee City</t>
  </si>
  <si>
    <t>Laksar</t>
  </si>
  <si>
    <t>2 lanes</t>
  </si>
  <si>
    <t>172+600</t>
  </si>
  <si>
    <t>Khatka</t>
  </si>
  <si>
    <t>Zurasi/Zabasdrathar</t>
  </si>
  <si>
    <t>173+150</t>
  </si>
  <si>
    <t>180+280</t>
  </si>
  <si>
    <t>180+540</t>
  </si>
  <si>
    <t>Piran Kaliyur/Kali yar sherif</t>
  </si>
  <si>
    <t>189+920</t>
  </si>
  <si>
    <t>On Slip Road</t>
  </si>
  <si>
    <t>190+560</t>
  </si>
  <si>
    <t>Jwalapur</t>
  </si>
  <si>
    <t>5.5 BHS</t>
  </si>
  <si>
    <t>City road</t>
  </si>
  <si>
    <t>196+460</t>
  </si>
  <si>
    <t>196+700</t>
  </si>
  <si>
    <t>198+640</t>
  </si>
  <si>
    <t>3.5 LHS 7.0 RHS</t>
  </si>
  <si>
    <t>198+680</t>
  </si>
  <si>
    <t>199+300</t>
  </si>
  <si>
    <t>Kankhal</t>
  </si>
  <si>
    <t>7.0 LHS &amp; 5.5 RHS</t>
  </si>
  <si>
    <t>199+360</t>
  </si>
  <si>
    <t>199+390</t>
  </si>
  <si>
    <t>200+400</t>
  </si>
  <si>
    <t>Rishikul</t>
  </si>
  <si>
    <t>201+300</t>
  </si>
  <si>
    <t>X</t>
  </si>
  <si>
    <t>Amar Pur Ghat</t>
  </si>
  <si>
    <t>Mayapur</t>
  </si>
  <si>
    <t>201+680</t>
  </si>
  <si>
    <t>Bijnor</t>
  </si>
  <si>
    <t>204+200</t>
  </si>
  <si>
    <t>Ghat</t>
  </si>
  <si>
    <t>204+370</t>
  </si>
  <si>
    <t>204+550</t>
  </si>
  <si>
    <t>204+770</t>
  </si>
  <si>
    <t>205+550</t>
  </si>
  <si>
    <t>205+750</t>
  </si>
  <si>
    <t>205+900</t>
  </si>
  <si>
    <t>206+200</t>
  </si>
  <si>
    <t>206+380</t>
  </si>
  <si>
    <t>206+400</t>
  </si>
  <si>
    <t>Sector Road</t>
  </si>
  <si>
    <t>206+560</t>
  </si>
  <si>
    <t>206+600</t>
  </si>
  <si>
    <t>Sector</t>
  </si>
  <si>
    <t>On Slip</t>
  </si>
  <si>
    <t>206+660</t>
  </si>
  <si>
    <t>206+700</t>
  </si>
  <si>
    <t>206+940</t>
  </si>
  <si>
    <t>207+080</t>
  </si>
  <si>
    <t>207+100</t>
  </si>
  <si>
    <t>Bhupatwala</t>
  </si>
  <si>
    <t>207+210</t>
  </si>
  <si>
    <t>207+340</t>
  </si>
  <si>
    <t>207+555</t>
  </si>
  <si>
    <t>207+560</t>
  </si>
  <si>
    <t>207+620</t>
  </si>
  <si>
    <t>207+660</t>
  </si>
  <si>
    <t>207+680</t>
  </si>
  <si>
    <t>207+750</t>
  </si>
  <si>
    <t>207+880</t>
  </si>
  <si>
    <t>207+940</t>
  </si>
  <si>
    <t>207+950</t>
  </si>
  <si>
    <t>208+040</t>
  </si>
  <si>
    <t>208+070</t>
  </si>
  <si>
    <t>208+120</t>
  </si>
  <si>
    <t>208+160</t>
  </si>
  <si>
    <t>208+220</t>
  </si>
  <si>
    <t>208+260</t>
  </si>
  <si>
    <t>208+290</t>
  </si>
  <si>
    <t>208+410</t>
  </si>
  <si>
    <t>208+420</t>
  </si>
  <si>
    <t>208+630</t>
  </si>
  <si>
    <t>208+760</t>
  </si>
  <si>
    <r>
      <rPr>
        <b/>
        <sz val="11"/>
        <rFont val="Poppins"/>
      </rPr>
      <t xml:space="preserve">10.1     </t>
    </r>
    <r>
      <rPr>
        <b/>
        <sz val="10"/>
        <rFont val="Poppins"/>
      </rPr>
      <t>At-Grade / Grade Separated Major Junction</t>
    </r>
  </si>
  <si>
    <t>a) At Grade with MCW</t>
  </si>
  <si>
    <r>
      <rPr>
        <b/>
        <sz val="10"/>
        <rFont val="Poppins"/>
      </rPr>
      <t>S.
No.</t>
    </r>
  </si>
  <si>
    <t>Existing Kilometer (km)</t>
  </si>
  <si>
    <t>Cross Road Leading to</t>
  </si>
  <si>
    <t>143+800</t>
  </si>
  <si>
    <t>Purquazi</t>
  </si>
  <si>
    <t>Schedule - A</t>
  </si>
  <si>
    <t>151+050</t>
  </si>
  <si>
    <t>162+900</t>
  </si>
  <si>
    <t>163+850</t>
  </si>
  <si>
    <t>Saharanpur</t>
  </si>
  <si>
    <t>165+180</t>
  </si>
  <si>
    <t>187+980</t>
  </si>
  <si>
    <t>Bhagawanpur</t>
  </si>
  <si>
    <t>191+640</t>
  </si>
  <si>
    <t>195+360</t>
  </si>
  <si>
    <t>b) Grade Separated</t>
  </si>
  <si>
    <t>Dehradun/Roorkee City (NH-344)</t>
  </si>
  <si>
    <t>Grade separated</t>
  </si>
  <si>
    <t>Grade Separated</t>
  </si>
  <si>
    <r>
      <rPr>
        <b/>
        <sz val="11"/>
        <rFont val="Poppins"/>
      </rPr>
      <t xml:space="preserve">10.2     </t>
    </r>
    <r>
      <rPr>
        <b/>
        <sz val="10"/>
        <rFont val="Poppins"/>
      </rPr>
      <t>Minor Junction</t>
    </r>
  </si>
  <si>
    <t>Intersect at MCW</t>
  </si>
  <si>
    <t>Cross Road leading to</t>
  </si>
  <si>
    <t>Schedule-A</t>
  </si>
  <si>
    <t>131+100</t>
  </si>
  <si>
    <t>Jai Bhagwanpur</t>
  </si>
  <si>
    <t>153+750</t>
  </si>
  <si>
    <t>Jhabreda</t>
  </si>
  <si>
    <t>163+550</t>
  </si>
  <si>
    <t>Kurdi</t>
  </si>
  <si>
    <t>163+900</t>
  </si>
  <si>
    <t>Canal Road</t>
  </si>
  <si>
    <t>164+870</t>
  </si>
  <si>
    <t>Manglaur market</t>
  </si>
  <si>
    <t>Piran Kaliyur/Kaliyar sherif</t>
  </si>
  <si>
    <t>182+120</t>
  </si>
  <si>
    <t>182+880</t>
  </si>
  <si>
    <t>Ghorawala</t>
  </si>
  <si>
    <t>183+920</t>
  </si>
  <si>
    <t>Santarshah</t>
  </si>
  <si>
    <t>186+920</t>
  </si>
  <si>
    <t>187+730</t>
  </si>
  <si>
    <t>Ibrahimpur</t>
  </si>
  <si>
    <t>193+360</t>
  </si>
  <si>
    <t>Kawad Marg Haridwar</t>
  </si>
  <si>
    <t>200+420</t>
  </si>
  <si>
    <t>208+788</t>
  </si>
  <si>
    <t>Saptrishi Mandir</t>
  </si>
  <si>
    <t>Intersect at Sevice Road</t>
  </si>
  <si>
    <t>Grade Separator</t>
  </si>
  <si>
    <t>Mohammadpur</t>
  </si>
  <si>
    <t>164+760</t>
  </si>
  <si>
    <t>City Road</t>
  </si>
  <si>
    <t>165+550</t>
  </si>
  <si>
    <t>166+130</t>
  </si>
  <si>
    <t>167+600</t>
  </si>
  <si>
    <t>185+300</t>
  </si>
  <si>
    <t>Bawalikalanzri</t>
  </si>
  <si>
    <t>Ruhal Kisanpur</t>
  </si>
  <si>
    <t>189+860</t>
  </si>
  <si>
    <t>Alipur</t>
  </si>
  <si>
    <t>195+240</t>
  </si>
  <si>
    <t>Sarai road</t>
  </si>
  <si>
    <t>195+750</t>
  </si>
  <si>
    <t>Jwalapur Mandi</t>
  </si>
  <si>
    <t>Cross Road within ROW is also part of the project road and same shall also be maintained by the InvIT Concessionaire during concession period.</t>
  </si>
  <si>
    <t>The list of junctions (major and minor) as provided in Schedule A is for understanding of bidder</t>
  </si>
  <si>
    <r>
      <rPr>
        <sz val="10"/>
        <rFont val="Poppins"/>
      </rPr>
      <t>/ Concessionaire and any new junction if found / constructed during concession period shall be  also  considered  as  part  of  project.  NO  Change  of  Scope  of  whatsoever  nature  shall  be considered in this regard</t>
    </r>
    <r>
      <rPr>
        <sz val="11"/>
        <rFont val="Poppins"/>
      </rPr>
      <t>.</t>
    </r>
  </si>
  <si>
    <r>
      <rPr>
        <b/>
        <sz val="10"/>
        <rFont val="Arial"/>
        <family val="2"/>
      </rPr>
      <t>4.1</t>
    </r>
    <r>
      <rPr>
        <b/>
        <sz val="10"/>
        <rFont val="Calibri"/>
        <family val="2"/>
      </rPr>
      <t xml:space="preserve">     </t>
    </r>
    <r>
      <rPr>
        <b/>
        <sz val="11"/>
        <rFont val="Calibri"/>
        <family val="2"/>
      </rPr>
      <t>At-grade Intersections</t>
    </r>
    <r>
      <rPr>
        <sz val="11"/>
        <rFont val="Calibri"/>
        <family val="2"/>
      </rPr>
      <t>:</t>
    </r>
  </si>
  <si>
    <r>
      <rPr>
        <b/>
        <sz val="11"/>
        <rFont val="Calibri"/>
        <family val="2"/>
      </rPr>
      <t>a)    Major Junctions</t>
    </r>
  </si>
  <si>
    <r>
      <rPr>
        <b/>
        <sz val="11"/>
        <rFont val="Calibri"/>
        <family val="2"/>
      </rPr>
      <t>i)        New Junctions to be developed</t>
    </r>
  </si>
  <si>
    <r>
      <rPr>
        <b/>
        <sz val="10"/>
        <rFont val="Arial"/>
        <family val="2"/>
      </rPr>
      <t>Sr. No</t>
    </r>
  </si>
  <si>
    <r>
      <rPr>
        <b/>
        <sz val="10"/>
        <rFont val="Arial"/>
        <family val="2"/>
      </rPr>
      <t>Design Chainage (km)</t>
    </r>
  </si>
  <si>
    <r>
      <rPr>
        <b/>
        <sz val="10"/>
        <rFont val="Arial"/>
        <family val="2"/>
      </rPr>
      <t>Type of Junction</t>
    </r>
  </si>
  <si>
    <r>
      <rPr>
        <b/>
        <sz val="10"/>
        <rFont val="Arial"/>
        <family val="2"/>
      </rPr>
      <t>Leads to</t>
    </r>
  </si>
  <si>
    <r>
      <rPr>
        <b/>
        <sz val="10"/>
        <rFont val="Arial"/>
        <family val="2"/>
      </rPr>
      <t>Carriageway Width (m) of Cross Road</t>
    </r>
  </si>
  <si>
    <r>
      <rPr>
        <b/>
        <sz val="10"/>
        <rFont val="Arial"/>
        <family val="2"/>
      </rPr>
      <t>Length of cross Road to be developed</t>
    </r>
  </si>
  <si>
    <r>
      <rPr>
        <b/>
        <sz val="10"/>
        <rFont val="Arial"/>
        <family val="2"/>
      </rPr>
      <t>LHS</t>
    </r>
  </si>
  <si>
    <r>
      <rPr>
        <b/>
        <sz val="10"/>
        <rFont val="Arial"/>
        <family val="2"/>
      </rPr>
      <t>RHS</t>
    </r>
  </si>
  <si>
    <r>
      <rPr>
        <b/>
        <sz val="10"/>
        <rFont val="Arial"/>
        <family val="2"/>
      </rPr>
      <t>Nil</t>
    </r>
  </si>
  <si>
    <r>
      <rPr>
        <b/>
        <sz val="11"/>
        <rFont val="Calibri"/>
        <family val="2"/>
      </rPr>
      <t>ii)       Existing Junction to be retained with Safety Enhancement</t>
    </r>
  </si>
  <si>
    <r>
      <rPr>
        <sz val="10"/>
        <rFont val="Arial"/>
        <family val="2"/>
      </rPr>
      <t>200+400</t>
    </r>
  </si>
  <si>
    <r>
      <rPr>
        <sz val="10"/>
        <rFont val="Arial"/>
        <family val="2"/>
      </rPr>
      <t>T</t>
    </r>
  </si>
  <si>
    <r>
      <rPr>
        <sz val="10"/>
        <rFont val="Arial"/>
        <family val="2"/>
      </rPr>
      <t>Rishikul</t>
    </r>
  </si>
  <si>
    <r>
      <rPr>
        <sz val="10"/>
        <rFont val="Arial"/>
        <family val="2"/>
      </rPr>
      <t>2 lanes</t>
    </r>
  </si>
  <si>
    <r>
      <rPr>
        <sz val="10"/>
        <rFont val="Arial"/>
        <family val="2"/>
      </rPr>
      <t>201+300</t>
    </r>
  </si>
  <si>
    <r>
      <rPr>
        <sz val="10"/>
        <rFont val="Arial"/>
        <family val="2"/>
      </rPr>
      <t>X</t>
    </r>
  </si>
  <si>
    <r>
      <rPr>
        <sz val="10"/>
        <rFont val="Arial"/>
        <family val="2"/>
      </rPr>
      <t>Amar Pur Ghat</t>
    </r>
  </si>
  <si>
    <r>
      <rPr>
        <sz val="10"/>
        <rFont val="Arial"/>
        <family val="2"/>
      </rPr>
      <t>Mayapur</t>
    </r>
  </si>
  <si>
    <r>
      <rPr>
        <sz val="10"/>
        <rFont val="Arial"/>
        <family val="2"/>
      </rPr>
      <t>Statue to be shifted at suitable location and roundabout to be removed.</t>
    </r>
  </si>
  <si>
    <r>
      <rPr>
        <b/>
        <sz val="11"/>
        <rFont val="Calibri"/>
        <family val="2"/>
      </rPr>
      <t>b)   Minor Junctions: all junctions below are to be retained with Safety Enhancement</t>
    </r>
  </si>
  <si>
    <r>
      <rPr>
        <b/>
        <sz val="10"/>
        <rFont val="Arial"/>
        <family val="2"/>
      </rPr>
      <t>S. No</t>
    </r>
  </si>
  <si>
    <r>
      <rPr>
        <b/>
        <sz val="10"/>
        <rFont val="Arial"/>
        <family val="2"/>
      </rPr>
      <t>Length of Cross Road</t>
    </r>
  </si>
  <si>
    <r>
      <rPr>
        <sz val="10"/>
        <rFont val="Arial"/>
        <family val="2"/>
      </rPr>
      <t>130+880</t>
    </r>
  </si>
  <si>
    <r>
      <rPr>
        <sz val="10"/>
        <rFont val="Arial"/>
        <family val="2"/>
      </rPr>
      <t>Village road</t>
    </r>
  </si>
  <si>
    <r>
      <rPr>
        <sz val="10"/>
        <rFont val="Arial"/>
        <family val="2"/>
      </rPr>
      <t>At-grade</t>
    </r>
  </si>
  <si>
    <r>
      <rPr>
        <sz val="10"/>
        <rFont val="Arial"/>
        <family val="2"/>
      </rPr>
      <t>132+290</t>
    </r>
  </si>
  <si>
    <r>
      <rPr>
        <sz val="10"/>
        <rFont val="Arial"/>
        <family val="2"/>
      </rPr>
      <t>Village Road</t>
    </r>
  </si>
  <si>
    <r>
      <rPr>
        <sz val="10"/>
        <rFont val="Arial"/>
        <family val="2"/>
      </rPr>
      <t>132+300</t>
    </r>
  </si>
  <si>
    <r>
      <rPr>
        <sz val="10"/>
        <rFont val="Arial"/>
        <family val="2"/>
      </rPr>
      <t>Medpur Village</t>
    </r>
  </si>
  <si>
    <r>
      <rPr>
        <sz val="10"/>
        <rFont val="Arial"/>
        <family val="2"/>
      </rPr>
      <t>132+900</t>
    </r>
  </si>
  <si>
    <r>
      <rPr>
        <sz val="10"/>
        <rFont val="Arial"/>
        <family val="2"/>
      </rPr>
      <t>+</t>
    </r>
  </si>
  <si>
    <r>
      <rPr>
        <sz val="10"/>
        <rFont val="Arial"/>
        <family val="2"/>
      </rPr>
      <t>Parai/Rai</t>
    </r>
  </si>
  <si>
    <r>
      <rPr>
        <sz val="10"/>
        <rFont val="Arial"/>
        <family val="2"/>
      </rPr>
      <t>Badheri</t>
    </r>
  </si>
  <si>
    <r>
      <rPr>
        <sz val="10"/>
        <rFont val="Arial"/>
        <family val="2"/>
      </rPr>
      <t>5.5 LHS &amp; 3.5 RHS</t>
    </r>
  </si>
  <si>
    <r>
      <rPr>
        <sz val="10"/>
        <rFont val="Arial"/>
        <family val="2"/>
      </rPr>
      <t>Crossroads</t>
    </r>
  </si>
  <si>
    <r>
      <rPr>
        <sz val="10"/>
        <rFont val="Arial"/>
        <family val="2"/>
      </rPr>
      <t>134+830</t>
    </r>
  </si>
  <si>
    <r>
      <rPr>
        <sz val="10"/>
        <rFont val="Arial"/>
        <family val="2"/>
      </rPr>
      <t>Bijopura Village</t>
    </r>
  </si>
  <si>
    <r>
      <rPr>
        <sz val="10"/>
        <rFont val="Arial"/>
        <family val="2"/>
      </rPr>
      <t>3.5 BHS</t>
    </r>
  </si>
  <si>
    <r>
      <rPr>
        <sz val="10"/>
        <rFont val="Arial"/>
        <family val="2"/>
      </rPr>
      <t>136+560</t>
    </r>
  </si>
  <si>
    <r>
      <rPr>
        <sz val="10"/>
        <rFont val="Arial"/>
        <family val="2"/>
      </rPr>
      <t>Khampur</t>
    </r>
  </si>
  <si>
    <r>
      <rPr>
        <sz val="10"/>
        <rFont val="Arial"/>
        <family val="2"/>
      </rPr>
      <t>On Service Road</t>
    </r>
  </si>
  <si>
    <r>
      <rPr>
        <sz val="10"/>
        <rFont val="Arial"/>
        <family val="2"/>
      </rPr>
      <t>136+660</t>
    </r>
  </si>
  <si>
    <r>
      <rPr>
        <sz val="10"/>
        <rFont val="Arial"/>
        <family val="2"/>
      </rPr>
      <t>Chhapar</t>
    </r>
  </si>
  <si>
    <r>
      <rPr>
        <sz val="10"/>
        <rFont val="Arial"/>
        <family val="2"/>
      </rPr>
      <t>137+200</t>
    </r>
  </si>
  <si>
    <r>
      <rPr>
        <sz val="10"/>
        <rFont val="Arial"/>
        <family val="2"/>
      </rPr>
      <t>137+800</t>
    </r>
  </si>
  <si>
    <r>
      <rPr>
        <sz val="10"/>
        <rFont val="Arial"/>
        <family val="2"/>
      </rPr>
      <t>Jai Bhagwanpu r</t>
    </r>
  </si>
  <si>
    <r>
      <rPr>
        <sz val="10"/>
        <rFont val="Arial"/>
        <family val="2"/>
      </rPr>
      <t>139+520</t>
    </r>
  </si>
  <si>
    <r>
      <rPr>
        <sz val="10"/>
        <rFont val="Arial"/>
        <family val="2"/>
      </rPr>
      <t>Tajpur</t>
    </r>
  </si>
  <si>
    <r>
      <rPr>
        <sz val="10"/>
        <rFont val="Arial"/>
        <family val="2"/>
      </rPr>
      <t>140+180</t>
    </r>
  </si>
  <si>
    <r>
      <rPr>
        <sz val="10"/>
        <rFont val="Arial"/>
        <family val="2"/>
      </rPr>
      <t>140+230</t>
    </r>
  </si>
  <si>
    <r>
      <rPr>
        <sz val="10"/>
        <rFont val="Arial"/>
        <family val="2"/>
      </rPr>
      <t>Retanagla</t>
    </r>
  </si>
  <si>
    <r>
      <rPr>
        <sz val="10"/>
        <rFont val="Arial"/>
        <family val="2"/>
      </rPr>
      <t>142+150</t>
    </r>
  </si>
  <si>
    <r>
      <rPr>
        <sz val="10"/>
        <rFont val="Arial"/>
        <family val="2"/>
      </rPr>
      <t>Y</t>
    </r>
  </si>
  <si>
    <r>
      <rPr>
        <sz val="10"/>
        <rFont val="Arial"/>
        <family val="2"/>
      </rPr>
      <t>151+700</t>
    </r>
  </si>
  <si>
    <r>
      <rPr>
        <sz val="10"/>
        <rFont val="Arial"/>
        <family val="2"/>
      </rPr>
      <t>Keda Jat</t>
    </r>
  </si>
  <si>
    <r>
      <rPr>
        <sz val="10"/>
        <rFont val="Arial"/>
        <family val="2"/>
      </rPr>
      <t>151+820</t>
    </r>
  </si>
  <si>
    <r>
      <rPr>
        <sz val="10"/>
        <rFont val="Arial"/>
        <family val="2"/>
      </rPr>
      <t>153+400</t>
    </r>
  </si>
  <si>
    <r>
      <rPr>
        <sz val="10"/>
        <rFont val="Arial"/>
        <family val="2"/>
      </rPr>
      <t>154+390</t>
    </r>
  </si>
  <si>
    <r>
      <rPr>
        <sz val="10"/>
        <rFont val="Arial"/>
        <family val="2"/>
      </rPr>
      <t>154+400</t>
    </r>
  </si>
  <si>
    <r>
      <rPr>
        <sz val="10"/>
        <rFont val="Arial"/>
        <family val="2"/>
      </rPr>
      <t>154+460</t>
    </r>
  </si>
  <si>
    <r>
      <rPr>
        <sz val="10"/>
        <rFont val="Arial"/>
        <family val="2"/>
      </rPr>
      <t>154+600</t>
    </r>
  </si>
  <si>
    <r>
      <rPr>
        <sz val="10"/>
        <rFont val="Arial"/>
        <family val="2"/>
      </rPr>
      <t>Mohamma dpur</t>
    </r>
  </si>
  <si>
    <r>
      <rPr>
        <sz val="10"/>
        <rFont val="Arial"/>
        <family val="2"/>
      </rPr>
      <t>155+660</t>
    </r>
  </si>
  <si>
    <r>
      <rPr>
        <sz val="10"/>
        <rFont val="Arial"/>
        <family val="2"/>
      </rPr>
      <t>Narsan Khurd</t>
    </r>
  </si>
  <si>
    <r>
      <rPr>
        <sz val="10"/>
        <rFont val="Arial"/>
        <family val="2"/>
      </rPr>
      <t>156+600</t>
    </r>
  </si>
  <si>
    <r>
      <rPr>
        <sz val="10"/>
        <rFont val="Arial"/>
        <family val="2"/>
      </rPr>
      <t>156+720</t>
    </r>
  </si>
  <si>
    <r>
      <rPr>
        <sz val="10"/>
        <rFont val="Arial"/>
        <family val="2"/>
      </rPr>
      <t>156+820</t>
    </r>
  </si>
  <si>
    <r>
      <rPr>
        <sz val="10"/>
        <rFont val="Arial"/>
        <family val="2"/>
      </rPr>
      <t>On Service</t>
    </r>
  </si>
  <si>
    <r>
      <rPr>
        <sz val="10"/>
        <rFont val="Arial"/>
        <family val="2"/>
      </rPr>
      <t>Road</t>
    </r>
  </si>
  <si>
    <r>
      <rPr>
        <sz val="10"/>
        <rFont val="Arial"/>
        <family val="2"/>
      </rPr>
      <t>157+120</t>
    </r>
  </si>
  <si>
    <r>
      <rPr>
        <sz val="10"/>
        <rFont val="Arial"/>
        <family val="2"/>
      </rPr>
      <t>157+440</t>
    </r>
  </si>
  <si>
    <r>
      <rPr>
        <sz val="10"/>
        <rFont val="Arial"/>
        <family val="2"/>
      </rPr>
      <t>159+600</t>
    </r>
  </si>
  <si>
    <r>
      <rPr>
        <sz val="10"/>
        <rFont val="Arial"/>
        <family val="2"/>
      </rPr>
      <t>Mundyaki</t>
    </r>
  </si>
  <si>
    <r>
      <rPr>
        <sz val="10"/>
        <rFont val="Arial"/>
        <family val="2"/>
      </rPr>
      <t>159+920</t>
    </r>
  </si>
  <si>
    <r>
      <rPr>
        <sz val="10"/>
        <rFont val="Arial"/>
        <family val="2"/>
      </rPr>
      <t>161+410</t>
    </r>
  </si>
  <si>
    <r>
      <rPr>
        <sz val="10"/>
        <rFont val="Arial"/>
        <family val="2"/>
      </rPr>
      <t>Mundet</t>
    </r>
  </si>
  <si>
    <r>
      <rPr>
        <sz val="10"/>
        <rFont val="Arial"/>
        <family val="2"/>
      </rPr>
      <t>161+600</t>
    </r>
  </si>
  <si>
    <r>
      <rPr>
        <sz val="10"/>
        <rFont val="Arial"/>
        <family val="2"/>
      </rPr>
      <t>Libberheri</t>
    </r>
  </si>
  <si>
    <r>
      <rPr>
        <sz val="10"/>
        <rFont val="Arial"/>
        <family val="2"/>
      </rPr>
      <t>161+840</t>
    </r>
  </si>
  <si>
    <r>
      <rPr>
        <sz val="10"/>
        <rFont val="Arial"/>
        <family val="2"/>
      </rPr>
      <t>163+220</t>
    </r>
  </si>
  <si>
    <r>
      <rPr>
        <sz val="10"/>
        <rFont val="Arial"/>
        <family val="2"/>
      </rPr>
      <t>Mandi</t>
    </r>
  </si>
  <si>
    <r>
      <rPr>
        <sz val="10"/>
        <rFont val="Arial"/>
        <family val="2"/>
      </rPr>
      <t>168+600</t>
    </r>
  </si>
  <si>
    <r>
      <rPr>
        <sz val="10"/>
        <rFont val="Arial"/>
        <family val="2"/>
      </rPr>
      <t>Bijhouli</t>
    </r>
  </si>
  <si>
    <r>
      <rPr>
        <sz val="10"/>
        <rFont val="Arial"/>
        <family val="2"/>
      </rPr>
      <t>168+940</t>
    </r>
  </si>
  <si>
    <r>
      <rPr>
        <sz val="10"/>
        <rFont val="Arial"/>
        <family val="2"/>
      </rPr>
      <t>169+090</t>
    </r>
  </si>
  <si>
    <r>
      <rPr>
        <sz val="10"/>
        <rFont val="Arial"/>
        <family val="2"/>
      </rPr>
      <t>169+440</t>
    </r>
  </si>
  <si>
    <r>
      <rPr>
        <sz val="10"/>
        <rFont val="Arial"/>
        <family val="2"/>
      </rPr>
      <t>169+600</t>
    </r>
  </si>
  <si>
    <r>
      <rPr>
        <sz val="10"/>
        <rFont val="Arial"/>
        <family val="2"/>
      </rPr>
      <t>173+150</t>
    </r>
  </si>
  <si>
    <r>
      <rPr>
        <sz val="10"/>
        <rFont val="Arial"/>
        <family val="2"/>
      </rPr>
      <t>180+540</t>
    </r>
  </si>
  <si>
    <r>
      <rPr>
        <sz val="10"/>
        <rFont val="Arial"/>
        <family val="2"/>
      </rPr>
      <t>Piran Kaliyur/Kali yar sherif</t>
    </r>
  </si>
  <si>
    <r>
      <rPr>
        <sz val="10"/>
        <rFont val="Arial"/>
        <family val="2"/>
      </rPr>
      <t>189+920</t>
    </r>
  </si>
  <si>
    <r>
      <rPr>
        <sz val="10"/>
        <rFont val="Arial"/>
        <family val="2"/>
      </rPr>
      <t>On Slip Road</t>
    </r>
  </si>
  <si>
    <r>
      <rPr>
        <sz val="10"/>
        <rFont val="Arial"/>
        <family val="2"/>
      </rPr>
      <t>190+560</t>
    </r>
  </si>
  <si>
    <r>
      <rPr>
        <sz val="10"/>
        <rFont val="Arial"/>
        <family val="2"/>
      </rPr>
      <t>194+120</t>
    </r>
  </si>
  <si>
    <r>
      <rPr>
        <sz val="10"/>
        <rFont val="Arial"/>
        <family val="2"/>
      </rPr>
      <t>195+860</t>
    </r>
  </si>
  <si>
    <r>
      <rPr>
        <sz val="10"/>
        <rFont val="Arial"/>
        <family val="2"/>
      </rPr>
      <t>Jwalapur</t>
    </r>
  </si>
  <si>
    <r>
      <rPr>
        <sz val="10"/>
        <rFont val="Arial"/>
        <family val="2"/>
      </rPr>
      <t>5.5 BHS</t>
    </r>
  </si>
  <si>
    <r>
      <rPr>
        <sz val="10"/>
        <rFont val="Arial"/>
        <family val="2"/>
      </rPr>
      <t>196+000</t>
    </r>
  </si>
  <si>
    <r>
      <rPr>
        <sz val="10"/>
        <rFont val="Arial"/>
        <family val="2"/>
      </rPr>
      <t>City road</t>
    </r>
  </si>
  <si>
    <r>
      <rPr>
        <sz val="10"/>
        <rFont val="Arial"/>
        <family val="2"/>
      </rPr>
      <t>199+360</t>
    </r>
  </si>
  <si>
    <r>
      <rPr>
        <sz val="10"/>
        <rFont val="Arial"/>
        <family val="2"/>
      </rPr>
      <t>Kankhal</t>
    </r>
  </si>
  <si>
    <r>
      <rPr>
        <sz val="10"/>
        <rFont val="Arial"/>
        <family val="2"/>
      </rPr>
      <t>199+390</t>
    </r>
  </si>
  <si>
    <r>
      <rPr>
        <sz val="10"/>
        <rFont val="Arial"/>
        <family val="2"/>
      </rPr>
      <t>204+200</t>
    </r>
  </si>
  <si>
    <r>
      <rPr>
        <sz val="10"/>
        <rFont val="Arial"/>
        <family val="2"/>
      </rPr>
      <t>Haridwar</t>
    </r>
  </si>
  <si>
    <r>
      <rPr>
        <sz val="10"/>
        <rFont val="Arial"/>
        <family val="2"/>
      </rPr>
      <t>Ghat</t>
    </r>
  </si>
  <si>
    <r>
      <rPr>
        <sz val="10"/>
        <rFont val="Arial"/>
        <family val="2"/>
      </rPr>
      <t>204+370</t>
    </r>
  </si>
  <si>
    <r>
      <rPr>
        <sz val="10"/>
        <rFont val="Arial"/>
        <family val="2"/>
      </rPr>
      <t>204+550</t>
    </r>
  </si>
  <si>
    <r>
      <rPr>
        <sz val="10"/>
        <rFont val="Arial"/>
        <family val="2"/>
      </rPr>
      <t>205+550</t>
    </r>
  </si>
  <si>
    <r>
      <rPr>
        <sz val="10"/>
        <rFont val="Arial"/>
        <family val="2"/>
      </rPr>
      <t>205+900</t>
    </r>
  </si>
  <si>
    <r>
      <rPr>
        <sz val="10"/>
        <rFont val="Arial"/>
        <family val="2"/>
      </rPr>
      <t>206+200</t>
    </r>
  </si>
  <si>
    <r>
      <rPr>
        <sz val="10"/>
        <rFont val="Arial"/>
        <family val="2"/>
      </rPr>
      <t>206+380</t>
    </r>
  </si>
  <si>
    <r>
      <rPr>
        <sz val="10"/>
        <rFont val="Arial"/>
        <family val="2"/>
      </rPr>
      <t>206+400</t>
    </r>
  </si>
  <si>
    <r>
      <rPr>
        <sz val="10"/>
        <rFont val="Arial"/>
        <family val="2"/>
      </rPr>
      <t>Sector Road</t>
    </r>
  </si>
  <si>
    <r>
      <rPr>
        <sz val="10"/>
        <rFont val="Arial"/>
        <family val="2"/>
      </rPr>
      <t>206+560</t>
    </r>
  </si>
  <si>
    <r>
      <rPr>
        <sz val="10"/>
        <rFont val="Arial"/>
        <family val="2"/>
      </rPr>
      <t>206+600</t>
    </r>
  </si>
  <si>
    <r>
      <rPr>
        <sz val="10"/>
        <rFont val="Arial"/>
        <family val="2"/>
      </rPr>
      <t>Sector</t>
    </r>
  </si>
  <si>
    <r>
      <rPr>
        <sz val="10"/>
        <rFont val="Arial"/>
        <family val="2"/>
      </rPr>
      <t>On Slip</t>
    </r>
  </si>
  <si>
    <r>
      <rPr>
        <sz val="10"/>
        <rFont val="Arial"/>
        <family val="2"/>
      </rPr>
      <t>206+660</t>
    </r>
  </si>
  <si>
    <r>
      <rPr>
        <sz val="10"/>
        <rFont val="Arial"/>
        <family val="2"/>
      </rPr>
      <t>206+700</t>
    </r>
  </si>
  <si>
    <r>
      <rPr>
        <sz val="10"/>
        <rFont val="Arial"/>
        <family val="2"/>
      </rPr>
      <t>206+940</t>
    </r>
  </si>
  <si>
    <r>
      <rPr>
        <sz val="10"/>
        <rFont val="Arial"/>
        <family val="2"/>
      </rPr>
      <t>207+080</t>
    </r>
  </si>
  <si>
    <r>
      <rPr>
        <sz val="10"/>
        <rFont val="Arial"/>
        <family val="2"/>
      </rPr>
      <t>207+210</t>
    </r>
  </si>
  <si>
    <r>
      <rPr>
        <sz val="10"/>
        <rFont val="Arial"/>
        <family val="2"/>
      </rPr>
      <t>207+340</t>
    </r>
  </si>
  <si>
    <r>
      <rPr>
        <sz val="10"/>
        <rFont val="Arial"/>
        <family val="2"/>
      </rPr>
      <t>207+555</t>
    </r>
  </si>
  <si>
    <r>
      <rPr>
        <sz val="10"/>
        <rFont val="Arial"/>
        <family val="2"/>
      </rPr>
      <t>207+560</t>
    </r>
  </si>
  <si>
    <r>
      <rPr>
        <sz val="10"/>
        <rFont val="Arial"/>
        <family val="2"/>
      </rPr>
      <t>207+620</t>
    </r>
  </si>
  <si>
    <r>
      <rPr>
        <sz val="10"/>
        <rFont val="Arial"/>
        <family val="2"/>
      </rPr>
      <t>207+660</t>
    </r>
  </si>
  <si>
    <r>
      <rPr>
        <sz val="10"/>
        <rFont val="Arial"/>
        <family val="2"/>
      </rPr>
      <t>207+680</t>
    </r>
  </si>
  <si>
    <r>
      <rPr>
        <sz val="10"/>
        <rFont val="Arial"/>
        <family val="2"/>
      </rPr>
      <t>207+750</t>
    </r>
  </si>
  <si>
    <r>
      <rPr>
        <sz val="10"/>
        <rFont val="Arial"/>
        <family val="2"/>
      </rPr>
      <t>207+880</t>
    </r>
  </si>
  <si>
    <r>
      <rPr>
        <sz val="10"/>
        <rFont val="Arial"/>
        <family val="2"/>
      </rPr>
      <t>207+940</t>
    </r>
  </si>
  <si>
    <r>
      <rPr>
        <sz val="10"/>
        <rFont val="Arial"/>
        <family val="2"/>
      </rPr>
      <t>207+950</t>
    </r>
  </si>
  <si>
    <r>
      <rPr>
        <sz val="10"/>
        <rFont val="Arial"/>
        <family val="2"/>
      </rPr>
      <t>208+040</t>
    </r>
  </si>
  <si>
    <r>
      <rPr>
        <sz val="10"/>
        <rFont val="Arial"/>
        <family val="2"/>
      </rPr>
      <t>208+070</t>
    </r>
  </si>
  <si>
    <r>
      <rPr>
        <sz val="10"/>
        <rFont val="Arial"/>
        <family val="2"/>
      </rPr>
      <t>208+080</t>
    </r>
  </si>
  <si>
    <r>
      <rPr>
        <sz val="10"/>
        <rFont val="Arial"/>
        <family val="2"/>
      </rPr>
      <t>208+120</t>
    </r>
  </si>
  <si>
    <r>
      <rPr>
        <sz val="10"/>
        <rFont val="Arial"/>
        <family val="2"/>
      </rPr>
      <t>208+160</t>
    </r>
  </si>
  <si>
    <r>
      <rPr>
        <sz val="10"/>
        <rFont val="Arial"/>
        <family val="2"/>
      </rPr>
      <t>208+220</t>
    </r>
  </si>
  <si>
    <r>
      <rPr>
        <sz val="10"/>
        <rFont val="Arial"/>
        <family val="2"/>
      </rPr>
      <t>208+260</t>
    </r>
  </si>
  <si>
    <r>
      <rPr>
        <sz val="10"/>
        <rFont val="Arial"/>
        <family val="2"/>
      </rPr>
      <t>208+290</t>
    </r>
  </si>
  <si>
    <r>
      <rPr>
        <sz val="10"/>
        <rFont val="Arial"/>
        <family val="2"/>
      </rPr>
      <t>208+410</t>
    </r>
  </si>
  <si>
    <r>
      <rPr>
        <sz val="10"/>
        <rFont val="Arial"/>
        <family val="2"/>
      </rPr>
      <t>208+420</t>
    </r>
  </si>
  <si>
    <r>
      <rPr>
        <sz val="10"/>
        <rFont val="Arial"/>
        <family val="2"/>
      </rPr>
      <t>208+630</t>
    </r>
  </si>
  <si>
    <r>
      <rPr>
        <sz val="10"/>
        <rFont val="Arial"/>
        <family val="2"/>
      </rPr>
      <t>208+760</t>
    </r>
  </si>
  <si>
    <r>
      <rPr>
        <b/>
        <sz val="10"/>
        <rFont val="Arial"/>
        <family val="2"/>
      </rPr>
      <t>Note:</t>
    </r>
  </si>
  <si>
    <r>
      <rPr>
        <sz val="10"/>
        <rFont val="Arial"/>
        <family val="2"/>
      </rPr>
      <t xml:space="preserve">I.               Safety enhancement of above junctions by providing signage, road marking, blinkers, pedestrian crossing facility etc. as per relevant IRC Codes and Standards need to be provided in accordance with IRC SP: 84 -2019 and as per </t>
    </r>
    <r>
      <rPr>
        <b/>
        <sz val="10"/>
        <rFont val="Arial"/>
        <family val="2"/>
      </rPr>
      <t>Annexure I and Annexure II.</t>
    </r>
  </si>
  <si>
    <r>
      <rPr>
        <b/>
        <sz val="11"/>
        <rFont val="Calibri"/>
        <family val="2"/>
      </rPr>
      <t>b)   Existing Major Junction to be retained with Safety Enhancement</t>
    </r>
    <r>
      <rPr>
        <sz val="11"/>
        <rFont val="Calibri"/>
        <family val="2"/>
      </rPr>
      <t>:</t>
    </r>
  </si>
  <si>
    <r>
      <rPr>
        <b/>
        <sz val="10"/>
        <rFont val="Arial"/>
        <family val="2"/>
      </rPr>
      <t>Length    of cross Road to be developed</t>
    </r>
  </si>
  <si>
    <r>
      <rPr>
        <sz val="10"/>
        <rFont val="Arial"/>
        <family val="2"/>
      </rPr>
      <t>171+440</t>
    </r>
  </si>
  <si>
    <r>
      <rPr>
        <sz val="10"/>
        <rFont val="Arial"/>
        <family val="2"/>
      </rPr>
      <t>Roorkee City</t>
    </r>
  </si>
  <si>
    <r>
      <rPr>
        <sz val="10"/>
        <rFont val="Arial"/>
        <family val="2"/>
      </rPr>
      <t>Laksar</t>
    </r>
  </si>
  <si>
    <r>
      <rPr>
        <sz val="10"/>
        <rFont val="Arial"/>
        <family val="2"/>
      </rPr>
      <t>180+280</t>
    </r>
  </si>
  <si>
    <r>
      <rPr>
        <sz val="10"/>
        <rFont val="Arial"/>
        <family val="2"/>
      </rPr>
      <t>202+500</t>
    </r>
  </si>
  <si>
    <r>
      <rPr>
        <sz val="10"/>
        <rFont val="Arial"/>
        <family val="2"/>
      </rPr>
      <t>Bijnor</t>
    </r>
  </si>
  <si>
    <r>
      <rPr>
        <sz val="10"/>
        <rFont val="Arial"/>
        <family val="2"/>
      </rPr>
      <t>207+100</t>
    </r>
  </si>
  <si>
    <r>
      <rPr>
        <sz val="10"/>
        <rFont val="Arial"/>
        <family val="2"/>
      </rPr>
      <t>Bhupatwala</t>
    </r>
  </si>
  <si>
    <r>
      <rPr>
        <b/>
        <sz val="11"/>
        <rFont val="Calibri"/>
        <family val="2"/>
      </rPr>
      <t>c)    Existing Minor Junction to be retained with Safety Enhancement</t>
    </r>
    <r>
      <rPr>
        <sz val="11"/>
        <rFont val="Calibri"/>
        <family val="2"/>
      </rPr>
      <t>:</t>
    </r>
  </si>
  <si>
    <r>
      <rPr>
        <b/>
        <sz val="10"/>
        <rFont val="Arial"/>
        <family val="2"/>
      </rPr>
      <t>Sr.No</t>
    </r>
  </si>
  <si>
    <r>
      <rPr>
        <b/>
        <sz val="10"/>
        <rFont val="Arial"/>
        <family val="2"/>
      </rPr>
      <t>Length of Crossroad</t>
    </r>
  </si>
  <si>
    <r>
      <rPr>
        <sz val="10"/>
        <rFont val="Arial"/>
        <family val="2"/>
      </rPr>
      <t>141+450</t>
    </r>
  </si>
  <si>
    <r>
      <rPr>
        <sz val="10"/>
        <rFont val="Arial"/>
        <family val="2"/>
      </rPr>
      <t>Deobandh</t>
    </r>
  </si>
  <si>
    <r>
      <rPr>
        <sz val="10"/>
        <rFont val="Arial"/>
        <family val="2"/>
      </rPr>
      <t>Basera</t>
    </r>
  </si>
  <si>
    <r>
      <rPr>
        <sz val="10"/>
        <rFont val="Arial"/>
        <family val="2"/>
      </rPr>
      <t>7.0 BHS</t>
    </r>
  </si>
  <si>
    <r>
      <rPr>
        <sz val="10"/>
        <rFont val="Arial"/>
        <family val="2"/>
      </rPr>
      <t>144+925</t>
    </r>
  </si>
  <si>
    <r>
      <rPr>
        <sz val="10"/>
        <rFont val="Arial"/>
        <family val="2"/>
      </rPr>
      <t>Faloda</t>
    </r>
  </si>
  <si>
    <r>
      <rPr>
        <sz val="10"/>
        <rFont val="Arial"/>
        <family val="2"/>
      </rPr>
      <t>147+120</t>
    </r>
  </si>
  <si>
    <r>
      <rPr>
        <sz val="10"/>
        <rFont val="Arial"/>
        <family val="2"/>
      </rPr>
      <t>Rajupur</t>
    </r>
  </si>
  <si>
    <r>
      <rPr>
        <sz val="10"/>
        <rFont val="Arial"/>
        <family val="2"/>
      </rPr>
      <t>Lakhnoti</t>
    </r>
  </si>
  <si>
    <r>
      <rPr>
        <sz val="10"/>
        <rFont val="Arial"/>
        <family val="2"/>
      </rPr>
      <t>148+220</t>
    </r>
  </si>
  <si>
    <r>
      <rPr>
        <sz val="10"/>
        <rFont val="Arial"/>
        <family val="2"/>
      </rPr>
      <t>149+160</t>
    </r>
  </si>
  <si>
    <r>
      <rPr>
        <sz val="10"/>
        <rFont val="Arial"/>
        <family val="2"/>
      </rPr>
      <t>160+130</t>
    </r>
  </si>
  <si>
    <r>
      <rPr>
        <sz val="10"/>
        <rFont val="Arial"/>
        <family val="2"/>
      </rPr>
      <t>3.0 BHS</t>
    </r>
  </si>
  <si>
    <r>
      <rPr>
        <sz val="10"/>
        <rFont val="Arial"/>
        <family val="2"/>
      </rPr>
      <t>172+600</t>
    </r>
  </si>
  <si>
    <r>
      <rPr>
        <sz val="10"/>
        <rFont val="Arial"/>
        <family val="2"/>
      </rPr>
      <t>Khatka</t>
    </r>
  </si>
  <si>
    <r>
      <rPr>
        <sz val="10"/>
        <rFont val="Arial"/>
        <family val="2"/>
      </rPr>
      <t>Zurasi/Zabasdrathar</t>
    </r>
  </si>
  <si>
    <r>
      <rPr>
        <sz val="10"/>
        <rFont val="Arial"/>
        <family val="2"/>
      </rPr>
      <t>173+580</t>
    </r>
  </si>
  <si>
    <r>
      <rPr>
        <sz val="10"/>
        <rFont val="Arial"/>
        <family val="2"/>
      </rPr>
      <t>178+000</t>
    </r>
  </si>
  <si>
    <r>
      <rPr>
        <sz val="10"/>
        <rFont val="Arial"/>
        <family val="2"/>
      </rPr>
      <t>Dhandheri</t>
    </r>
  </si>
  <si>
    <r>
      <rPr>
        <sz val="10"/>
        <rFont val="Arial"/>
        <family val="2"/>
      </rPr>
      <t>196+460</t>
    </r>
  </si>
  <si>
    <r>
      <rPr>
        <sz val="10"/>
        <rFont val="Arial"/>
        <family val="2"/>
      </rPr>
      <t>196+700</t>
    </r>
  </si>
  <si>
    <r>
      <rPr>
        <sz val="10"/>
        <rFont val="Arial"/>
        <family val="2"/>
      </rPr>
      <t>198+640</t>
    </r>
  </si>
  <si>
    <r>
      <rPr>
        <sz val="10"/>
        <rFont val="Arial"/>
        <family val="2"/>
      </rPr>
      <t>3.5 LHS 7.0 RHS</t>
    </r>
  </si>
  <si>
    <r>
      <rPr>
        <sz val="10"/>
        <rFont val="Arial"/>
        <family val="2"/>
      </rPr>
      <t>198+680</t>
    </r>
  </si>
  <si>
    <r>
      <rPr>
        <sz val="10"/>
        <rFont val="Arial"/>
        <family val="2"/>
      </rPr>
      <t>199+300</t>
    </r>
  </si>
  <si>
    <r>
      <rPr>
        <sz val="10"/>
        <rFont val="Arial"/>
        <family val="2"/>
      </rPr>
      <t>7.0 LHS &amp; 5.5 RHS</t>
    </r>
  </si>
  <si>
    <r>
      <rPr>
        <sz val="10"/>
        <rFont val="Arial"/>
        <family val="2"/>
      </rPr>
      <t>201+680</t>
    </r>
  </si>
  <si>
    <r>
      <rPr>
        <sz val="10"/>
        <rFont val="Arial"/>
        <family val="2"/>
      </rPr>
      <t>204+770</t>
    </r>
  </si>
  <si>
    <r>
      <rPr>
        <sz val="10"/>
        <rFont val="Arial"/>
        <family val="2"/>
      </rPr>
      <t>204+820</t>
    </r>
  </si>
  <si>
    <r>
      <rPr>
        <sz val="10"/>
        <rFont val="Arial"/>
        <family val="2"/>
      </rPr>
      <t>205+750</t>
    </r>
  </si>
  <si>
    <t>Schedule-B</t>
  </si>
  <si>
    <t>(km)</t>
  </si>
  <si>
    <t>Schedule</t>
  </si>
  <si>
    <t>A</t>
  </si>
  <si>
    <t>A,B</t>
  </si>
  <si>
    <t>B</t>
  </si>
  <si>
    <t>Major Junction</t>
  </si>
  <si>
    <t xml:space="preserve">Design Chainage </t>
  </si>
  <si>
    <t>Statue to be shifted at suitable location and roundabout to be removed.</t>
  </si>
  <si>
    <t>Dehradun/ Roorkee City  (NH-344)</t>
  </si>
  <si>
    <t>On Service</t>
  </si>
  <si>
    <t>Minor Junction</t>
  </si>
  <si>
    <t>Median Opening</t>
  </si>
  <si>
    <t>153+700</t>
  </si>
  <si>
    <t>S. No</t>
  </si>
  <si>
    <t>BOQ</t>
  </si>
  <si>
    <t>Amount</t>
  </si>
  <si>
    <t>No.</t>
  </si>
  <si>
    <t>Rate</t>
  </si>
  <si>
    <t>Unit</t>
  </si>
  <si>
    <t>Sqm.</t>
  </si>
  <si>
    <t>Chainage</t>
  </si>
  <si>
    <t>195+340</t>
  </si>
  <si>
    <t>Medain openings with Waiting lane</t>
  </si>
  <si>
    <t>Flyover approaches</t>
  </si>
  <si>
    <t>185+400</t>
  </si>
  <si>
    <t>187+900</t>
  </si>
  <si>
    <t>198+650</t>
  </si>
  <si>
    <t>199+350</t>
  </si>
  <si>
    <t>133+900</t>
  </si>
  <si>
    <t>136+450</t>
  </si>
  <si>
    <t>139+060</t>
  </si>
  <si>
    <t>151+000</t>
  </si>
  <si>
    <t>151+760</t>
  </si>
  <si>
    <t>164+380</t>
  </si>
  <si>
    <t>165+150</t>
  </si>
  <si>
    <t>169+000</t>
  </si>
  <si>
    <t>191+660</t>
  </si>
  <si>
    <t>193+380</t>
  </si>
  <si>
    <t>134+820</t>
  </si>
  <si>
    <t>138+380</t>
  </si>
  <si>
    <t>140+200</t>
  </si>
  <si>
    <t>142+400</t>
  </si>
  <si>
    <t>153+280</t>
  </si>
  <si>
    <t>154+720</t>
  </si>
  <si>
    <t>156+580</t>
  </si>
  <si>
    <t>158+200</t>
  </si>
  <si>
    <t>161+450</t>
  </si>
  <si>
    <t>166+240</t>
  </si>
  <si>
    <t>170+060</t>
  </si>
  <si>
    <t>175+600</t>
  </si>
  <si>
    <t>177+200</t>
  </si>
  <si>
    <t>179+550</t>
  </si>
  <si>
    <t>181+020</t>
  </si>
  <si>
    <t>186+950</t>
  </si>
  <si>
    <t>195+220</t>
  </si>
  <si>
    <t>204+700</t>
  </si>
  <si>
    <t>141+000</t>
  </si>
  <si>
    <t>166+580</t>
  </si>
  <si>
    <t>144+650</t>
  </si>
  <si>
    <t>159+930</t>
  </si>
  <si>
    <t>200+940</t>
  </si>
  <si>
    <t>Location</t>
  </si>
  <si>
    <t>Side</t>
  </si>
  <si>
    <t>Remark</t>
  </si>
  <si>
    <t>199+820</t>
  </si>
  <si>
    <t>136+430</t>
  </si>
  <si>
    <t>137+660</t>
  </si>
  <si>
    <t>142+050</t>
  </si>
  <si>
    <t>153+550</t>
  </si>
  <si>
    <t>153+660</t>
  </si>
  <si>
    <t>153+760</t>
  </si>
  <si>
    <t>154+670</t>
  </si>
  <si>
    <t>156+800</t>
  </si>
  <si>
    <t>157+700</t>
  </si>
  <si>
    <t>158+620</t>
  </si>
  <si>
    <t>159+360</t>
  </si>
  <si>
    <t>164+520</t>
  </si>
  <si>
    <t>166+200</t>
  </si>
  <si>
    <t>172+360</t>
  </si>
  <si>
    <t>172+420</t>
  </si>
  <si>
    <t>173+840</t>
  </si>
  <si>
    <t>174+780</t>
  </si>
  <si>
    <t>176+200</t>
  </si>
  <si>
    <t>176+300</t>
  </si>
  <si>
    <t>180+460</t>
  </si>
  <si>
    <t>184+930</t>
  </si>
  <si>
    <t>185+820</t>
  </si>
  <si>
    <t>188+000</t>
  </si>
  <si>
    <t>191+600</t>
  </si>
  <si>
    <t>195+380</t>
  </si>
  <si>
    <t>197+900</t>
  </si>
  <si>
    <t>201+940</t>
  </si>
  <si>
    <t>203+540</t>
  </si>
  <si>
    <t>204+660</t>
  </si>
  <si>
    <t>204+750</t>
  </si>
  <si>
    <t>206+100</t>
  </si>
  <si>
    <t>209+120</t>
  </si>
  <si>
    <t>136+330</t>
  </si>
  <si>
    <t>145+250</t>
  </si>
  <si>
    <t>153+500</t>
  </si>
  <si>
    <t>153+800</t>
  </si>
  <si>
    <t>156+750</t>
  </si>
  <si>
    <t>157+800</t>
  </si>
  <si>
    <t>158+750</t>
  </si>
  <si>
    <t>From</t>
  </si>
  <si>
    <t>To</t>
  </si>
  <si>
    <t>169+140</t>
  </si>
  <si>
    <t>169+250</t>
  </si>
  <si>
    <t>172+140</t>
  </si>
  <si>
    <t>173+900</t>
  </si>
  <si>
    <t>175+760</t>
  </si>
  <si>
    <t>179+900</t>
  </si>
  <si>
    <t>180+530</t>
  </si>
  <si>
    <t>180+630</t>
  </si>
  <si>
    <t>187+440</t>
  </si>
  <si>
    <t>187+860</t>
  </si>
  <si>
    <t>188+040</t>
  </si>
  <si>
    <t>190+850</t>
  </si>
  <si>
    <t>191+500</t>
  </si>
  <si>
    <t>191+650</t>
  </si>
  <si>
    <t>193+400</t>
  </si>
  <si>
    <t>201+550</t>
  </si>
  <si>
    <t>201+700</t>
  </si>
  <si>
    <t>182+070</t>
  </si>
  <si>
    <t>188+900</t>
  </si>
  <si>
    <t>S No</t>
  </si>
  <si>
    <t>Quantity</t>
  </si>
  <si>
    <t>TotaL</t>
  </si>
  <si>
    <t>Transverse Bar Marking -Medain openings with Waiting lane</t>
  </si>
  <si>
    <t>Transverse Bar Marking-Slip/Service Road</t>
  </si>
  <si>
    <t>Sqm</t>
  </si>
  <si>
    <t>Sr. No.</t>
  </si>
  <si>
    <t xml:space="preserve">Village </t>
  </si>
  <si>
    <t>Side </t>
  </si>
  <si>
    <t xml:space="preserve">Lights </t>
  </si>
  <si>
    <t>Availability</t>
  </si>
  <si>
    <t>Nos.</t>
  </si>
  <si>
    <t>131+200</t>
  </si>
  <si>
    <t>SISONA</t>
  </si>
  <si>
    <t>140+100</t>
  </si>
  <si>
    <t>TAJPUR</t>
  </si>
  <si>
    <t>155+560</t>
  </si>
  <si>
    <t>NARSAN KHURD</t>
  </si>
  <si>
    <t>158+280</t>
  </si>
  <si>
    <t>MUNDIYAKI</t>
  </si>
  <si>
    <t>159+540</t>
  </si>
  <si>
    <t>161+520</t>
  </si>
  <si>
    <t>LIBBEREHDI</t>
  </si>
  <si>
    <t>163+130</t>
  </si>
  <si>
    <t>KRISHI UTPADAN MANDI SAMITI MANGLAUR</t>
  </si>
  <si>
    <t>180+160</t>
  </si>
  <si>
    <t>COER COLLEGE</t>
  </si>
  <si>
    <t>180+520</t>
  </si>
  <si>
    <t>191+800</t>
  </si>
  <si>
    <t>IBRAHIMPUR</t>
  </si>
  <si>
    <t>195+150</t>
  </si>
  <si>
    <t>JWALAPUR</t>
  </si>
  <si>
    <t>Total Nos-</t>
  </si>
  <si>
    <t>Supply</t>
  </si>
  <si>
    <t>Fixing</t>
  </si>
  <si>
    <r>
      <rPr>
        <b/>
        <sz val="10"/>
        <color theme="1"/>
        <rFont val="Poppins"/>
      </rPr>
      <t xml:space="preserve"> Reflective Pavement Markers (Road Studs) -</t>
    </r>
    <r>
      <rPr>
        <sz val="10"/>
        <color theme="1"/>
        <rFont val="Poppins"/>
      </rPr>
      <t xml:space="preserve">
Identification and Replacement of Faulty Reflective Road Studs  This item involves identifying faulty or damaged reflective road studs and replacing them with new ones conforming to Clause 804 of MoRTH specifications. Reflective road studs shall be made of tough, high-impact resistant engineering plastic or aluminum alloy, designed to withstand heavy traffic and adverse weather conditions. The reflective material must ensure long-lastingretroreflectivity as specified in IRC:35-2015, and the road studs should comply with IRC:SP:84-2014 guidelines.  The work includes visual inspection under adequate lighting to identify defects such as loss of reflectivity, physical damage, or improper fixing. Faulty studs shall be carefully removed to avoid damage to the pavement, and the surface shall be cleaned of residual adhesive, debris, or loose material. New road studs shall be installed using a high-strength epoxy adhesive as per manufacturer recommendations, ensuring uniform application and proper bonding. 
The contractor shall provide warranties and guarantees for the newly installed road studs as per the manufacturer’s standards, covering defects in materials, retroreflectivity, and workmanship for a minimum period of one year. The quoted rate shall include all costs necessary to complete the work but not limited to the cost of Traffic control measures, safe disposal of damaged studs, and all tools, materials, labor, and safety precautions are 
included in the scope of work. </t>
    </r>
  </si>
  <si>
    <r>
      <rPr>
        <b/>
        <sz val="10"/>
        <color theme="1"/>
        <rFont val="Poppins"/>
      </rPr>
      <t>Transverse Bar Marking -Rigid/Bitumen Surface</t>
    </r>
    <r>
      <rPr>
        <sz val="10"/>
        <color theme="1"/>
        <rFont val="Poppins"/>
      </rPr>
      <t>-Providing and Laying hot applied thermoplastic road marking strip on Bituminous Surface/ Rigid pavement surface of specified shade/colour of 5 mm thick including 1.5 Refractive index reflectorizing glass beads@ 250gm/sqm. Thickness of 5mm is exclusive of surface applied glass beads as per IRC35:2015. Initial Dry reflectivity RL shall be &gt;250mcd/sqm/lux  measured in the initial 7 days and sustained reflectivity RL of 100mcd/sqm/lux and Qd of 100mcd/sqm/lux measured at the end of 2 years by means of a Standard Reflectometer of Zehntner, Easylux, Delta make capable of measuring RL &amp; QD both according to IRC35:2015 clause 15.5. The finished surface to be level, uniform, and free from streaks and holes complete as per direction of Engineer-in-charge and in accordance with applicable specifications. (Refer MORTH Clause 803 for technical Specification and Performance for IRC 35:2015). The rate shell be including scrafication of exsiting road marking inckuding primer
Source of Road Marking Paint: MoRTH Specifications of Asian or Berger only
Source of Drop on Glass Beads: Sovitec; Potters only</t>
    </r>
  </si>
  <si>
    <r>
      <rPr>
        <b/>
        <sz val="10"/>
        <color theme="1"/>
        <rFont val="Poppins"/>
      </rPr>
      <t>Pedestrain Crossing Facility marking-Rigid/Bitumen Surface-</t>
    </r>
    <r>
      <rPr>
        <sz val="10"/>
        <color theme="1"/>
        <rFont val="Poppins"/>
      </rPr>
      <t>Providing and Laying hot applied thermoplastic road marking strip on Bituminous Surface/ Rigid pavement surface of specified shade/colour of 5 mm thick including 1.5 Refractive index reflectorizing glass beads@ 250gm/sqm. Thickness of 5mm is exclusive of surface applied glass beads as per IRC35:2015. Initial Dry reflectivity RL shall be &gt;250mcd/sqm/lux  measured in the initial 7 days and sustained reflectivity RL of 100mcd/sqm/lux and Qd of 100mcd/sqm/lux measured at the end of 2 years by means of a Standard Reflectometer of Zehntner, Easylux, Delta make capable of measuring RL &amp; QD both according to IRC35:2015 clause 15.5. The finished surface to be level, uniform, and free from streaks and holes complete as per direction of Engineer-in-charge and in accordance with applicable specifications. (Refer MORTH Clause 803 for technical Specification and Performance for IRC 35:2015). The rate shell be including scrafication of exsiting road marking inckuding primer
Source of Road Marking Paint: MoRTH Specifications of Asian or Berger only
Source of Drop on Glass Beads: Sovitec; Potters only</t>
    </r>
  </si>
  <si>
    <t>Item Description</t>
  </si>
  <si>
    <t>Bredth</t>
  </si>
  <si>
    <t>New Fixing with foundation</t>
  </si>
  <si>
    <t>Total Amount=&gt;</t>
  </si>
  <si>
    <t>New Pole with Solar light</t>
  </si>
  <si>
    <t>Type oF Board</t>
  </si>
  <si>
    <t>Height (mm)</t>
  </si>
  <si>
    <t xml:space="preserve">Bus Bay </t>
  </si>
  <si>
    <t>Truck Lay Bye</t>
  </si>
  <si>
    <t>158+020</t>
  </si>
  <si>
    <t>179+500</t>
  </si>
  <si>
    <t>192+600</t>
  </si>
  <si>
    <t>Truck Lay Bye-500 Meter</t>
  </si>
  <si>
    <t>162+490</t>
  </si>
  <si>
    <t>Truck Lay Bye-250 Meter</t>
  </si>
  <si>
    <t>Nos</t>
  </si>
  <si>
    <t>Total=</t>
  </si>
  <si>
    <t>Junction</t>
  </si>
  <si>
    <t>BOQ-Highway Lighting with Solar at Bus Shelter  location</t>
  </si>
  <si>
    <r>
      <rPr>
        <b/>
        <sz val="10"/>
        <color theme="1"/>
        <rFont val="Poppins"/>
      </rPr>
      <t>Street Lighting  Single Arm Pole with Solar  at Bus bay with Average illumination of 40Lux. :</t>
    </r>
    <r>
      <rPr>
        <sz val="10"/>
        <color theme="1"/>
        <rFont val="Poppins"/>
      </rPr>
      <t xml:space="preserve">
Providing and erecting of Single  arm Street light Pole with Solar of Average illumination of 40 Lux as per Standered Specification of as per  IRC SP:84-2019. 
The quoted rate shall be inclusive of design &amp; drawing, all labours, foundation fixing , luminaires fixing, Solar fixing ,cable connection and  all others  necessary material  to complete the works.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</si>
</sst>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quot;₹&quot;\ #,##0.00"/>
    <numFmt numFmtId="166" formatCode="_ * #,##0_ ;_ * \-#,##0_ ;_ * &quot;-&quot;??_ ;_ @_ "/>
  </numFmts>
  <fonts count="27" x14ac:knownFonts="1">
    <font>
      <sz val="11"/>
      <color theme="1"/>
      <name val="Calibri"/>
      <family val="2"/>
      <scheme val="minor"/>
    </font>
    <font>
      <sz val="11"/>
      <color theme="1"/>
      <name val="Poppins"/>
    </font>
    <font>
      <b/>
      <sz val="11"/>
      <color theme="1"/>
      <name val="Poppins"/>
    </font>
    <font>
      <b/>
      <sz val="10"/>
      <name val="Poppins"/>
    </font>
    <font>
      <sz val="10"/>
      <name val="Poppins"/>
    </font>
    <font>
      <sz val="10"/>
      <color rgb="FF000000"/>
      <name val="Poppins"/>
    </font>
    <font>
      <b/>
      <sz val="11"/>
      <name val="Poppins"/>
    </font>
    <font>
      <b/>
      <sz val="10"/>
      <name val="Arial"/>
      <family val="2"/>
    </font>
    <font>
      <sz val="10"/>
      <name val="Arial"/>
      <family val="2"/>
    </font>
    <font>
      <sz val="10"/>
      <color rgb="FF000000"/>
      <name val="Arial"/>
      <family val="2"/>
    </font>
    <font>
      <sz val="11"/>
      <name val="Poppins"/>
    </font>
    <font>
      <b/>
      <sz val="10"/>
      <name val="Calibri"/>
      <family val="2"/>
    </font>
    <font>
      <b/>
      <sz val="11"/>
      <name val="Calibri"/>
      <family val="2"/>
    </font>
    <font>
      <sz val="11"/>
      <name val="Calibri"/>
      <family val="2"/>
    </font>
    <font>
      <sz val="11"/>
      <color rgb="FF000000"/>
      <name val="Calibri"/>
      <family val="2"/>
    </font>
    <font>
      <sz val="10"/>
      <color theme="1"/>
      <name val="Poppins"/>
    </font>
    <font>
      <b/>
      <sz val="10"/>
      <color theme="0"/>
      <name val="Poppins"/>
    </font>
    <font>
      <b/>
      <sz val="10"/>
      <color theme="1"/>
      <name val="Poppins"/>
    </font>
    <font>
      <sz val="8"/>
      <name val="Calibri"/>
      <family val="2"/>
      <scheme val="minor"/>
    </font>
    <font>
      <sz val="10"/>
      <color rgb="FFFF0000"/>
      <name val="Poppins"/>
    </font>
    <font>
      <sz val="9"/>
      <color theme="1"/>
      <name val="Poppins"/>
    </font>
    <font>
      <sz val="11"/>
      <color theme="1"/>
      <name val="Calibri"/>
      <family val="2"/>
      <scheme val="minor"/>
    </font>
    <font>
      <b/>
      <sz val="9"/>
      <color theme="1"/>
      <name val="Poppins"/>
    </font>
    <font>
      <sz val="11"/>
      <color indexed="8"/>
      <name val="Calibri"/>
      <family val="2"/>
    </font>
    <font>
      <b/>
      <sz val="8"/>
      <color theme="1"/>
      <name val="Poppins"/>
    </font>
    <font>
      <sz val="8"/>
      <color theme="1"/>
      <name val="Poppins"/>
    </font>
    <font>
      <strike/>
      <sz val="10"/>
      <color theme="1"/>
      <name val="Poppins"/>
    </font>
  </fonts>
  <fills count="9">
    <fill>
      <patternFill patternType="none"/>
    </fill>
    <fill>
      <patternFill patternType="gray125"/>
    </fill>
    <fill>
      <patternFill patternType="solid">
        <fgColor theme="8"/>
        <bgColor indexed="64"/>
      </patternFill>
    </fill>
    <fill>
      <patternFill patternType="solid">
        <fgColor theme="5"/>
        <bgColor indexed="64"/>
      </patternFill>
    </fill>
    <fill>
      <patternFill patternType="solid">
        <fgColor theme="9"/>
        <bgColor indexed="64"/>
      </patternFill>
    </fill>
    <fill>
      <patternFill patternType="solid">
        <fgColor rgb="FFC5D9F0"/>
      </patternFill>
    </fill>
    <fill>
      <patternFill patternType="solid">
        <fgColor rgb="FFB8CCE3"/>
      </patternFill>
    </fill>
    <fill>
      <patternFill patternType="solid">
        <fgColor theme="4"/>
        <bgColor indexed="64"/>
      </patternFill>
    </fill>
    <fill>
      <patternFill patternType="solid">
        <fgColor rgb="FFFFFF00"/>
        <bgColor indexed="64"/>
      </patternFill>
    </fill>
  </fills>
  <borders count="32">
    <border>
      <left/>
      <right/>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43" fontId="21" fillId="0" borderId="0" applyFont="0" applyFill="0" applyBorder="0" applyAlignment="0" applyProtection="0"/>
    <xf numFmtId="0" fontId="23" fillId="0" borderId="0"/>
  </cellStyleXfs>
  <cellXfs count="160">
    <xf numFmtId="0" fontId="0" fillId="0" borderId="0" xfId="0"/>
    <xf numFmtId="0" fontId="1" fillId="0" borderId="0" xfId="0" applyFont="1"/>
    <xf numFmtId="0" fontId="4" fillId="0" borderId="5" xfId="0" applyFont="1" applyBorder="1" applyAlignment="1">
      <alignment horizontal="center" vertical="top" wrapText="1"/>
    </xf>
    <xf numFmtId="0" fontId="1" fillId="0" borderId="0" xfId="0" applyFont="1" applyAlignment="1">
      <alignment horizontal="left" vertical="top"/>
    </xf>
    <xf numFmtId="0" fontId="4" fillId="0" borderId="1" xfId="0" applyFont="1" applyBorder="1" applyAlignment="1">
      <alignment vertical="top" wrapText="1"/>
    </xf>
    <xf numFmtId="1" fontId="5" fillId="0" borderId="1" xfId="0" applyNumberFormat="1" applyFont="1" applyBorder="1" applyAlignment="1">
      <alignment vertical="top" wrapText="1"/>
    </xf>
    <xf numFmtId="0" fontId="1" fillId="0" borderId="1" xfId="0" applyFont="1" applyBorder="1" applyAlignment="1">
      <alignment vertical="top" wrapText="1"/>
    </xf>
    <xf numFmtId="0" fontId="3" fillId="0" borderId="0" xfId="0" applyFont="1" applyAlignment="1">
      <alignment horizontal="left" vertical="top"/>
    </xf>
    <xf numFmtId="0" fontId="3" fillId="5" borderId="1" xfId="0" applyFont="1" applyFill="1" applyBorder="1" applyAlignment="1">
      <alignment vertical="top" wrapText="1"/>
    </xf>
    <xf numFmtId="0" fontId="3" fillId="5" borderId="7" xfId="0" applyFont="1" applyFill="1" applyBorder="1" applyAlignment="1">
      <alignment vertical="top" wrapText="1"/>
    </xf>
    <xf numFmtId="0" fontId="3" fillId="5" borderId="4" xfId="0" applyFont="1" applyFill="1" applyBorder="1" applyAlignment="1">
      <alignment vertical="top" wrapText="1"/>
    </xf>
    <xf numFmtId="0" fontId="3" fillId="5" borderId="6" xfId="0" applyFont="1" applyFill="1" applyBorder="1" applyAlignment="1">
      <alignment vertical="top" wrapText="1"/>
    </xf>
    <xf numFmtId="0" fontId="4" fillId="0" borderId="0" xfId="0" applyFont="1" applyAlignment="1">
      <alignment horizontal="left" vertical="top"/>
    </xf>
    <xf numFmtId="0" fontId="3" fillId="5" borderId="4" xfId="0" applyFont="1" applyFill="1" applyBorder="1" applyAlignment="1">
      <alignment vertical="center" wrapText="1"/>
    </xf>
    <xf numFmtId="0" fontId="3" fillId="5" borderId="6" xfId="0" applyFont="1" applyFill="1" applyBorder="1" applyAlignment="1">
      <alignment vertical="center" wrapText="1"/>
    </xf>
    <xf numFmtId="0" fontId="1" fillId="5" borderId="4" xfId="0" applyFont="1" applyFill="1" applyBorder="1" applyAlignment="1">
      <alignment vertical="top" wrapText="1"/>
    </xf>
    <xf numFmtId="0" fontId="1" fillId="5" borderId="6" xfId="0" applyFont="1" applyFill="1" applyBorder="1" applyAlignment="1">
      <alignment vertical="top" wrapText="1"/>
    </xf>
    <xf numFmtId="0" fontId="0" fillId="0" borderId="0" xfId="0" applyAlignment="1">
      <alignment horizontal="left" vertical="top"/>
    </xf>
    <xf numFmtId="0" fontId="8" fillId="0" borderId="1" xfId="0" applyFont="1" applyBorder="1" applyAlignment="1">
      <alignment vertical="top" wrapText="1"/>
    </xf>
    <xf numFmtId="1" fontId="9" fillId="0" borderId="1" xfId="0" applyNumberFormat="1" applyFont="1" applyBorder="1" applyAlignment="1">
      <alignment vertical="top" wrapText="1"/>
    </xf>
    <xf numFmtId="0" fontId="0" fillId="0" borderId="1" xfId="0" applyBorder="1" applyAlignment="1">
      <alignment vertical="top" wrapText="1"/>
    </xf>
    <xf numFmtId="164" fontId="9" fillId="0" borderId="1" xfId="0" applyNumberFormat="1" applyFont="1" applyBorder="1" applyAlignment="1">
      <alignment vertical="top" wrapText="1"/>
    </xf>
    <xf numFmtId="0" fontId="3" fillId="0" borderId="0" xfId="0" applyFont="1" applyAlignment="1">
      <alignment horizontal="left" vertical="top" indent="5"/>
    </xf>
    <xf numFmtId="0" fontId="1" fillId="5" borderId="4" xfId="0" applyFont="1" applyFill="1" applyBorder="1" applyAlignment="1">
      <alignment vertical="center" wrapText="1"/>
    </xf>
    <xf numFmtId="0" fontId="1" fillId="5" borderId="6" xfId="0" applyFont="1" applyFill="1" applyBorder="1" applyAlignment="1">
      <alignment vertical="center" wrapText="1"/>
    </xf>
    <xf numFmtId="0" fontId="2" fillId="0" borderId="0" xfId="0" applyFont="1" applyAlignment="1">
      <alignment horizontal="left" vertical="top"/>
    </xf>
    <xf numFmtId="0" fontId="12" fillId="0" borderId="0" xfId="0" applyFont="1" applyAlignment="1">
      <alignment horizontal="left" vertical="top" indent="3"/>
    </xf>
    <xf numFmtId="0" fontId="12" fillId="0" borderId="0" xfId="0" applyFont="1" applyAlignment="1">
      <alignment horizontal="left" vertical="top" indent="2"/>
    </xf>
    <xf numFmtId="0" fontId="7" fillId="6" borderId="4" xfId="0" applyFont="1" applyFill="1" applyBorder="1" applyAlignment="1">
      <alignment vertical="top" wrapText="1"/>
    </xf>
    <xf numFmtId="0" fontId="7" fillId="6" borderId="4" xfId="0" applyFont="1" applyFill="1" applyBorder="1" applyAlignment="1">
      <alignment vertical="center" wrapText="1"/>
    </xf>
    <xf numFmtId="0" fontId="7" fillId="6" borderId="6" xfId="0" applyFont="1" applyFill="1" applyBorder="1" applyAlignment="1">
      <alignment vertical="top" wrapText="1"/>
    </xf>
    <xf numFmtId="0" fontId="7" fillId="6" borderId="1" xfId="0" applyFont="1" applyFill="1" applyBorder="1" applyAlignment="1">
      <alignment vertical="top" wrapText="1"/>
    </xf>
    <xf numFmtId="0" fontId="7" fillId="6" borderId="6" xfId="0" applyFont="1" applyFill="1" applyBorder="1" applyAlignment="1">
      <alignment vertical="center" wrapText="1"/>
    </xf>
    <xf numFmtId="0" fontId="12" fillId="0" borderId="0" xfId="0" applyFont="1" applyAlignment="1">
      <alignment horizontal="left" vertical="top"/>
    </xf>
    <xf numFmtId="0" fontId="7" fillId="6" borderId="7" xfId="0" applyFont="1" applyFill="1" applyBorder="1" applyAlignment="1">
      <alignment vertical="top" wrapText="1"/>
    </xf>
    <xf numFmtId="0" fontId="7" fillId="5" borderId="4" xfId="0" applyFont="1" applyFill="1" applyBorder="1" applyAlignment="1">
      <alignment vertical="center" wrapText="1"/>
    </xf>
    <xf numFmtId="0" fontId="7" fillId="5" borderId="4" xfId="0" applyFont="1" applyFill="1" applyBorder="1" applyAlignment="1">
      <alignment vertical="top" wrapText="1"/>
    </xf>
    <xf numFmtId="0" fontId="7" fillId="5" borderId="1" xfId="0" applyFont="1" applyFill="1" applyBorder="1" applyAlignment="1">
      <alignment vertical="top" wrapText="1"/>
    </xf>
    <xf numFmtId="0" fontId="7" fillId="5" borderId="7" xfId="0" applyFont="1" applyFill="1" applyBorder="1" applyAlignment="1">
      <alignment vertical="top" wrapText="1"/>
    </xf>
    <xf numFmtId="0" fontId="7" fillId="5" borderId="6" xfId="0" applyFont="1" applyFill="1" applyBorder="1" applyAlignment="1">
      <alignment vertical="center" wrapText="1"/>
    </xf>
    <xf numFmtId="0" fontId="7" fillId="5" borderId="6" xfId="0" applyFont="1" applyFill="1" applyBorder="1" applyAlignment="1">
      <alignment vertical="top" wrapText="1"/>
    </xf>
    <xf numFmtId="164" fontId="14" fillId="0" borderId="1" xfId="0" applyNumberFormat="1" applyFont="1" applyBorder="1" applyAlignment="1">
      <alignment vertical="top" wrapText="1"/>
    </xf>
    <xf numFmtId="1" fontId="14" fillId="0" borderId="1" xfId="0" applyNumberFormat="1" applyFont="1" applyBorder="1" applyAlignment="1">
      <alignment vertical="top" wrapText="1"/>
    </xf>
    <xf numFmtId="1" fontId="14" fillId="0" borderId="1" xfId="0" applyNumberFormat="1" applyFont="1" applyBorder="1" applyAlignment="1">
      <alignment vertical="center" wrapText="1"/>
    </xf>
    <xf numFmtId="0" fontId="7" fillId="0" borderId="0" xfId="0" applyFont="1" applyAlignment="1">
      <alignment horizontal="left" vertical="top" indent="1"/>
    </xf>
    <xf numFmtId="0" fontId="0" fillId="0" borderId="0" xfId="0" applyAlignment="1">
      <alignment horizontal="left" vertical="top" indent="1"/>
    </xf>
    <xf numFmtId="0" fontId="15" fillId="0" borderId="0" xfId="0" applyFont="1"/>
    <xf numFmtId="0" fontId="15" fillId="0" borderId="5" xfId="0" applyFont="1" applyBorder="1" applyAlignment="1">
      <alignment horizontal="center" vertical="top" wrapText="1"/>
    </xf>
    <xf numFmtId="0" fontId="15" fillId="0" borderId="5" xfId="0" applyFont="1" applyBorder="1" applyAlignment="1">
      <alignment horizontal="center"/>
    </xf>
    <xf numFmtId="0" fontId="15" fillId="0" borderId="0" xfId="0" applyFont="1" applyAlignment="1">
      <alignment horizontal="center"/>
    </xf>
    <xf numFmtId="1" fontId="5" fillId="0" borderId="5" xfId="0" applyNumberFormat="1" applyFont="1" applyBorder="1" applyAlignment="1">
      <alignment horizontal="center" vertical="top" wrapText="1"/>
    </xf>
    <xf numFmtId="0" fontId="3" fillId="3" borderId="5" xfId="0" applyFont="1" applyFill="1" applyBorder="1" applyAlignment="1">
      <alignment horizontal="center" vertical="top" wrapText="1"/>
    </xf>
    <xf numFmtId="164" fontId="5" fillId="0" borderId="5" xfId="0" applyNumberFormat="1" applyFont="1" applyBorder="1" applyAlignment="1">
      <alignment horizontal="center" vertical="top" wrapText="1"/>
    </xf>
    <xf numFmtId="0" fontId="15" fillId="0" borderId="5" xfId="0" applyFont="1" applyBorder="1" applyAlignment="1">
      <alignment horizontal="left" vertical="top" wrapText="1"/>
    </xf>
    <xf numFmtId="0" fontId="15" fillId="0" borderId="0" xfId="0" applyFont="1" applyAlignment="1">
      <alignment horizontal="left" vertical="top"/>
    </xf>
    <xf numFmtId="0" fontId="15" fillId="0" borderId="5" xfId="0" applyFont="1" applyBorder="1" applyAlignment="1">
      <alignment horizontal="center" vertical="center" wrapText="1"/>
    </xf>
    <xf numFmtId="0" fontId="17" fillId="4" borderId="5" xfId="0" applyFont="1" applyFill="1" applyBorder="1" applyAlignment="1">
      <alignment horizontal="center"/>
    </xf>
    <xf numFmtId="0" fontId="17" fillId="3" borderId="5" xfId="0" applyFont="1" applyFill="1" applyBorder="1" applyAlignment="1">
      <alignment horizontal="center" vertical="center" wrapText="1"/>
    </xf>
    <xf numFmtId="0" fontId="17" fillId="0" borderId="0" xfId="0" applyFont="1" applyAlignment="1">
      <alignment horizontal="center"/>
    </xf>
    <xf numFmtId="0" fontId="22" fillId="0" borderId="5" xfId="0" applyFont="1" applyBorder="1" applyAlignment="1">
      <alignment horizontal="center" vertical="top" wrapText="1" readingOrder="1"/>
    </xf>
    <xf numFmtId="0" fontId="22" fillId="0" borderId="5" xfId="0" applyFont="1" applyBorder="1" applyAlignment="1">
      <alignment horizontal="center" vertical="center" wrapText="1" readingOrder="1"/>
    </xf>
    <xf numFmtId="0" fontId="20" fillId="0" borderId="5" xfId="0" applyFont="1" applyBorder="1" applyAlignment="1">
      <alignment horizontal="center" vertical="top" wrapText="1" readingOrder="1"/>
    </xf>
    <xf numFmtId="0" fontId="20" fillId="0" borderId="19" xfId="0" applyFont="1" applyBorder="1" applyAlignment="1">
      <alignment horizontal="center" vertical="top" wrapText="1" readingOrder="1"/>
    </xf>
    <xf numFmtId="0" fontId="20" fillId="0" borderId="19" xfId="0" applyFont="1" applyBorder="1" applyAlignment="1">
      <alignment horizontal="center" vertical="center" wrapText="1" readingOrder="1"/>
    </xf>
    <xf numFmtId="0" fontId="20" fillId="0" borderId="5" xfId="0" applyFont="1" applyBorder="1" applyAlignment="1">
      <alignment horizontal="center" vertical="center" wrapText="1" readingOrder="1"/>
    </xf>
    <xf numFmtId="0" fontId="20" fillId="0" borderId="0" xfId="0" applyFont="1"/>
    <xf numFmtId="0" fontId="20" fillId="0" borderId="20" xfId="0" applyFont="1" applyBorder="1" applyAlignment="1">
      <alignment horizontal="center" vertical="top" wrapText="1"/>
    </xf>
    <xf numFmtId="2" fontId="15" fillId="0" borderId="5" xfId="0" applyNumberFormat="1" applyFont="1" applyBorder="1" applyAlignment="1">
      <alignment horizontal="center" vertical="center" wrapText="1"/>
    </xf>
    <xf numFmtId="166" fontId="15" fillId="0" borderId="5" xfId="1" applyNumberFormat="1" applyFont="1" applyBorder="1" applyAlignment="1">
      <alignment horizontal="center" vertical="center" wrapText="1"/>
    </xf>
    <xf numFmtId="165" fontId="15" fillId="0" borderId="5" xfId="0" applyNumberFormat="1" applyFont="1" applyBorder="1" applyAlignment="1">
      <alignment horizontal="center" vertical="center" wrapText="1"/>
    </xf>
    <xf numFmtId="43" fontId="15" fillId="0" borderId="5" xfId="1" applyFont="1" applyBorder="1" applyAlignment="1">
      <alignment horizontal="left" vertical="center" wrapText="1"/>
    </xf>
    <xf numFmtId="0" fontId="15" fillId="0" borderId="5" xfId="0" applyFont="1" applyBorder="1" applyAlignment="1">
      <alignment horizontal="left" vertical="center" wrapText="1"/>
    </xf>
    <xf numFmtId="0" fontId="15" fillId="0" borderId="0" xfId="0" applyFont="1" applyAlignment="1">
      <alignment vertical="center"/>
    </xf>
    <xf numFmtId="0" fontId="15" fillId="0" borderId="5" xfId="0" applyFont="1" applyBorder="1" applyAlignment="1">
      <alignment horizontal="center" vertical="center"/>
    </xf>
    <xf numFmtId="0" fontId="15" fillId="0" borderId="0" xfId="0" applyFont="1" applyAlignment="1">
      <alignment horizontal="center" vertical="center"/>
    </xf>
    <xf numFmtId="1" fontId="5"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17" fillId="0" borderId="0" xfId="0" applyFont="1" applyAlignment="1">
      <alignment horizontal="center" vertical="center"/>
    </xf>
    <xf numFmtId="43" fontId="15" fillId="0" borderId="5" xfId="1" applyFont="1" applyFill="1" applyBorder="1" applyAlignment="1">
      <alignment horizontal="left" vertical="center" wrapText="1"/>
    </xf>
    <xf numFmtId="43" fontId="17" fillId="0" borderId="0" xfId="1" applyFont="1"/>
    <xf numFmtId="0" fontId="17" fillId="0" borderId="0" xfId="0" applyFont="1" applyAlignment="1">
      <alignment horizontal="right"/>
    </xf>
    <xf numFmtId="43" fontId="20" fillId="0" borderId="0" xfId="1" applyFont="1" applyFill="1" applyAlignment="1">
      <alignment horizontal="center" vertical="center"/>
    </xf>
    <xf numFmtId="0" fontId="22" fillId="0" borderId="17" xfId="0" applyFont="1" applyBorder="1" applyAlignment="1">
      <alignment vertical="top" wrapText="1" readingOrder="1"/>
    </xf>
    <xf numFmtId="0" fontId="22" fillId="0" borderId="24" xfId="0" applyFont="1" applyBorder="1" applyAlignment="1">
      <alignment horizontal="center" vertical="top" wrapText="1" readingOrder="1"/>
    </xf>
    <xf numFmtId="0" fontId="15" fillId="0" borderId="21" xfId="0" applyFont="1" applyBorder="1" applyAlignment="1">
      <alignment vertical="center"/>
    </xf>
    <xf numFmtId="0" fontId="15" fillId="0" borderId="22" xfId="0" applyFont="1" applyBorder="1" applyAlignment="1">
      <alignment vertical="center"/>
    </xf>
    <xf numFmtId="0" fontId="17" fillId="0" borderId="22" xfId="0" applyFont="1" applyBorder="1" applyAlignment="1">
      <alignment horizontal="center" vertical="center"/>
    </xf>
    <xf numFmtId="0" fontId="15" fillId="0" borderId="23" xfId="0" applyFont="1" applyBorder="1" applyAlignment="1">
      <alignment vertical="center"/>
    </xf>
    <xf numFmtId="43" fontId="20" fillId="0" borderId="2" xfId="1" applyFont="1" applyFill="1" applyBorder="1" applyAlignment="1">
      <alignment horizontal="center" vertical="top" wrapText="1" readingOrder="1"/>
    </xf>
    <xf numFmtId="0" fontId="24" fillId="0" borderId="5" xfId="0" applyFont="1" applyBorder="1"/>
    <xf numFmtId="0" fontId="25" fillId="0" borderId="0" xfId="0" applyFont="1"/>
    <xf numFmtId="0" fontId="25" fillId="0" borderId="5" xfId="0" applyFont="1" applyBorder="1"/>
    <xf numFmtId="0" fontId="25" fillId="0" borderId="5" xfId="0" applyFont="1" applyBorder="1" applyAlignment="1">
      <alignment horizontal="center"/>
    </xf>
    <xf numFmtId="0" fontId="24" fillId="0" borderId="5" xfId="0" applyFont="1" applyBorder="1" applyAlignment="1">
      <alignment horizontal="center"/>
    </xf>
    <xf numFmtId="0" fontId="25" fillId="0" borderId="0" xfId="0" applyFont="1" applyAlignment="1">
      <alignment horizontal="center"/>
    </xf>
    <xf numFmtId="0" fontId="26" fillId="0" borderId="5" xfId="0" applyFont="1" applyBorder="1" applyAlignment="1">
      <alignment horizontal="center" vertical="center" wrapText="1"/>
    </xf>
    <xf numFmtId="166" fontId="20" fillId="0" borderId="2" xfId="1" applyNumberFormat="1" applyFont="1" applyFill="1" applyBorder="1" applyAlignment="1">
      <alignment horizontal="center" vertical="top" wrapText="1" readingOrder="1"/>
    </xf>
    <xf numFmtId="166" fontId="17" fillId="0" borderId="22" xfId="1" applyNumberFormat="1" applyFont="1" applyFill="1" applyBorder="1" applyAlignment="1">
      <alignment horizontal="center" vertical="center"/>
    </xf>
    <xf numFmtId="0" fontId="19" fillId="0" borderId="5" xfId="0" applyFont="1" applyBorder="1" applyAlignment="1">
      <alignment horizontal="center" vertical="center"/>
    </xf>
    <xf numFmtId="0" fontId="15" fillId="8" borderId="5" xfId="0" applyFont="1" applyFill="1" applyBorder="1" applyAlignment="1">
      <alignment horizontal="left" vertical="top" wrapText="1"/>
    </xf>
    <xf numFmtId="2" fontId="15" fillId="8" borderId="5" xfId="0" applyNumberFormat="1" applyFont="1" applyFill="1" applyBorder="1" applyAlignment="1">
      <alignment horizontal="center" vertical="center" wrapText="1"/>
    </xf>
    <xf numFmtId="166" fontId="15" fillId="8" borderId="5" xfId="1" applyNumberFormat="1" applyFont="1" applyFill="1" applyBorder="1" applyAlignment="1">
      <alignment horizontal="center" vertical="center" wrapText="1"/>
    </xf>
    <xf numFmtId="165" fontId="15" fillId="8" borderId="5" xfId="0" applyNumberFormat="1" applyFont="1" applyFill="1" applyBorder="1" applyAlignment="1">
      <alignment horizontal="center" vertical="center" wrapText="1"/>
    </xf>
    <xf numFmtId="43" fontId="15" fillId="8" borderId="5" xfId="1" applyFont="1" applyFill="1" applyBorder="1" applyAlignment="1">
      <alignment horizontal="left" vertical="center" wrapText="1"/>
    </xf>
    <xf numFmtId="0" fontId="15" fillId="8" borderId="5" xfId="0" applyFont="1" applyFill="1" applyBorder="1" applyAlignment="1">
      <alignment horizontal="left" vertical="center" wrapText="1"/>
    </xf>
    <xf numFmtId="0" fontId="15" fillId="8" borderId="5" xfId="0" applyFont="1" applyFill="1" applyBorder="1" applyAlignment="1">
      <alignment horizontal="center" vertical="center" wrapText="1"/>
    </xf>
    <xf numFmtId="0" fontId="15" fillId="0" borderId="25" xfId="0" applyFont="1" applyBorder="1" applyAlignment="1">
      <alignment vertical="center"/>
    </xf>
    <xf numFmtId="0" fontId="15" fillId="0" borderId="26" xfId="0" applyFont="1" applyBorder="1"/>
    <xf numFmtId="43" fontId="17" fillId="0" borderId="26" xfId="1" applyFont="1" applyBorder="1"/>
    <xf numFmtId="0" fontId="15" fillId="0" borderId="27" xfId="0" applyFont="1" applyBorder="1"/>
    <xf numFmtId="0" fontId="17" fillId="0" borderId="26" xfId="0" applyFont="1" applyBorder="1" applyAlignment="1">
      <alignment horizontal="right"/>
    </xf>
    <xf numFmtId="0" fontId="15" fillId="0" borderId="21" xfId="0" applyFont="1" applyBorder="1" applyAlignment="1">
      <alignment horizontal="left" vertical="center" wrapText="1"/>
    </xf>
    <xf numFmtId="0" fontId="15" fillId="0" borderId="22" xfId="0" applyFont="1" applyBorder="1" applyAlignment="1">
      <alignment horizontal="left" vertical="top" wrapText="1"/>
    </xf>
    <xf numFmtId="0" fontId="15" fillId="0" borderId="22" xfId="0" applyFont="1" applyBorder="1" applyAlignment="1">
      <alignment horizontal="center" vertical="center"/>
    </xf>
    <xf numFmtId="43" fontId="15" fillId="0" borderId="22" xfId="1" applyFont="1" applyBorder="1" applyAlignment="1">
      <alignment vertical="center"/>
    </xf>
    <xf numFmtId="166" fontId="15" fillId="0" borderId="22" xfId="1" applyNumberFormat="1" applyFont="1" applyBorder="1" applyAlignment="1">
      <alignment vertical="center"/>
    </xf>
    <xf numFmtId="166" fontId="15" fillId="0" borderId="22" xfId="1" applyNumberFormat="1" applyFont="1" applyBorder="1" applyAlignment="1">
      <alignment vertical="center" wrapText="1"/>
    </xf>
    <xf numFmtId="0" fontId="15" fillId="0" borderId="23" xfId="0" applyFont="1" applyBorder="1" applyAlignment="1">
      <alignment horizontal="center" vertical="center" wrapText="1"/>
    </xf>
    <xf numFmtId="0" fontId="16" fillId="7" borderId="16"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31"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6" fillId="7" borderId="5"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7" fillId="3" borderId="11" xfId="0" applyFont="1" applyFill="1" applyBorder="1" applyAlignment="1">
      <alignment horizontal="center" vertical="center"/>
    </xf>
    <xf numFmtId="0" fontId="17" fillId="3" borderId="14" xfId="0" applyFont="1" applyFill="1" applyBorder="1" applyAlignment="1">
      <alignment horizontal="center" vertical="center"/>
    </xf>
    <xf numFmtId="0" fontId="17" fillId="3" borderId="12" xfId="0" applyFont="1" applyFill="1" applyBorder="1" applyAlignment="1">
      <alignment horizontal="center" vertical="center"/>
    </xf>
    <xf numFmtId="0" fontId="17" fillId="3" borderId="15" xfId="0" applyFont="1" applyFill="1" applyBorder="1" applyAlignment="1">
      <alignment horizontal="center" vertical="center"/>
    </xf>
    <xf numFmtId="0" fontId="22" fillId="0" borderId="18" xfId="0" applyFont="1" applyBorder="1" applyAlignment="1">
      <alignment horizontal="center" vertical="top" wrapText="1" readingOrder="1"/>
    </xf>
    <xf numFmtId="0" fontId="22" fillId="0" borderId="20" xfId="0" applyFont="1" applyBorder="1" applyAlignment="1">
      <alignment horizontal="center" vertical="top" wrapText="1" readingOrder="1"/>
    </xf>
    <xf numFmtId="0" fontId="22" fillId="0" borderId="16" xfId="0" applyFont="1" applyBorder="1" applyAlignment="1">
      <alignment horizontal="center" vertical="top" wrapText="1" readingOrder="1"/>
    </xf>
    <xf numFmtId="0" fontId="22" fillId="0" borderId="19" xfId="0" applyFont="1" applyBorder="1" applyAlignment="1">
      <alignment horizontal="center" vertical="top" wrapText="1" readingOrder="1"/>
    </xf>
    <xf numFmtId="0" fontId="22" fillId="0" borderId="17" xfId="0" applyFont="1" applyBorder="1" applyAlignment="1">
      <alignment horizontal="center" vertical="top" wrapText="1" readingOrder="1"/>
    </xf>
    <xf numFmtId="0" fontId="22" fillId="0" borderId="5" xfId="0" applyFont="1" applyBorder="1" applyAlignment="1">
      <alignment horizontal="center" vertical="top" wrapText="1" readingOrder="1"/>
    </xf>
    <xf numFmtId="0" fontId="3" fillId="3" borderId="5" xfId="0" applyFont="1" applyFill="1" applyBorder="1" applyAlignment="1">
      <alignment horizontal="center" vertical="top" wrapText="1"/>
    </xf>
    <xf numFmtId="0" fontId="3" fillId="3" borderId="1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16" fillId="2" borderId="0" xfId="0" applyFont="1" applyFill="1" applyAlignment="1">
      <alignment horizontal="center"/>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10" xfId="0" applyFont="1" applyFill="1" applyBorder="1" applyAlignment="1">
      <alignment horizontal="center" vertical="top" wrapText="1"/>
    </xf>
    <xf numFmtId="0" fontId="3" fillId="3" borderId="9" xfId="0" applyFont="1" applyFill="1" applyBorder="1" applyAlignment="1">
      <alignment horizontal="center" vertical="top" wrapText="1"/>
    </xf>
    <xf numFmtId="0" fontId="7" fillId="6" borderId="1" xfId="0" applyFont="1" applyFill="1" applyBorder="1" applyAlignment="1">
      <alignment horizontal="center" vertical="top" wrapText="1"/>
    </xf>
    <xf numFmtId="0" fontId="7" fillId="6" borderId="8" xfId="0" applyFont="1" applyFill="1" applyBorder="1" applyAlignment="1">
      <alignment horizontal="center" vertical="top" wrapText="1"/>
    </xf>
    <xf numFmtId="0" fontId="7" fillId="0" borderId="1" xfId="0" applyFont="1" applyBorder="1" applyAlignment="1">
      <alignment horizontal="center" vertical="top" wrapText="1"/>
    </xf>
    <xf numFmtId="0" fontId="7" fillId="0" borderId="7" xfId="0" applyFont="1" applyBorder="1" applyAlignment="1">
      <alignment horizontal="center" vertical="top" wrapText="1"/>
    </xf>
    <xf numFmtId="0" fontId="16" fillId="2" borderId="5" xfId="0" applyFont="1" applyFill="1" applyBorder="1" applyAlignment="1">
      <alignment horizontal="center"/>
    </xf>
    <xf numFmtId="0" fontId="3" fillId="3" borderId="5" xfId="0" applyFont="1" applyFill="1" applyBorder="1" applyAlignment="1">
      <alignment horizontal="center" vertical="center" wrapText="1"/>
    </xf>
    <xf numFmtId="0" fontId="1" fillId="0" borderId="0" xfId="0" applyFont="1" applyAlignment="1">
      <alignment horizontal="center"/>
    </xf>
  </cellXfs>
  <cellStyles count="3">
    <cellStyle name="Comma" xfId="1" builtinId="3"/>
    <cellStyle name="Excel Built-in Normal" xfId="2" xr:uid="{0D501C56-5993-4273-AE70-6588351B789F}"/>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0</xdr:colOff>
      <xdr:row>3</xdr:row>
      <xdr:rowOff>24129</xdr:rowOff>
    </xdr:to>
    <xdr:sp macro="" textlink="">
      <xdr:nvSpPr>
        <xdr:cNvPr id="2" name="Shape 18">
          <a:extLst>
            <a:ext uri="{FF2B5EF4-FFF2-40B4-BE49-F238E27FC236}">
              <a16:creationId xmlns:a16="http://schemas.microsoft.com/office/drawing/2014/main" id="{2310B7DB-BA9B-47FA-AF58-AB3FD7A06F9D}"/>
            </a:ext>
          </a:extLst>
        </xdr:cNvPr>
        <xdr:cNvSpPr/>
      </xdr:nvSpPr>
      <xdr:spPr>
        <a:xfrm>
          <a:off x="13792200" y="508000"/>
          <a:ext cx="0" cy="532130"/>
        </a:xfrm>
        <a:custGeom>
          <a:avLst/>
          <a:gdLst/>
          <a:ahLst/>
          <a:cxnLst/>
          <a:rect l="0" t="0" r="0" b="0"/>
          <a:pathLst>
            <a:path h="147320">
              <a:moveTo>
                <a:pt x="0" y="147218"/>
              </a:moveTo>
              <a:lnTo>
                <a:pt x="0" y="0"/>
              </a:lnTo>
              <a:lnTo>
                <a:pt x="0" y="147218"/>
              </a:lnTo>
              <a:close/>
            </a:path>
          </a:pathLst>
        </a:custGeom>
        <a:solidFill>
          <a:srgbClr val="FDF5B1"/>
        </a:solidFill>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7</xdr:col>
      <xdr:colOff>0</xdr:colOff>
      <xdr:row>3</xdr:row>
      <xdr:rowOff>24129</xdr:rowOff>
    </xdr:to>
    <xdr:sp macro="" textlink="">
      <xdr:nvSpPr>
        <xdr:cNvPr id="2" name="Shape 18">
          <a:extLst>
            <a:ext uri="{FF2B5EF4-FFF2-40B4-BE49-F238E27FC236}">
              <a16:creationId xmlns:a16="http://schemas.microsoft.com/office/drawing/2014/main" id="{30558A0E-FC82-4B5B-B003-3819BB9F7135}"/>
            </a:ext>
          </a:extLst>
        </xdr:cNvPr>
        <xdr:cNvSpPr/>
      </xdr:nvSpPr>
      <xdr:spPr>
        <a:xfrm>
          <a:off x="11423650" y="254000"/>
          <a:ext cx="0" cy="532129"/>
        </a:xfrm>
        <a:custGeom>
          <a:avLst/>
          <a:gdLst/>
          <a:ahLst/>
          <a:cxnLst/>
          <a:rect l="0" t="0" r="0" b="0"/>
          <a:pathLst>
            <a:path h="147320">
              <a:moveTo>
                <a:pt x="0" y="147218"/>
              </a:moveTo>
              <a:lnTo>
                <a:pt x="0" y="0"/>
              </a:lnTo>
              <a:lnTo>
                <a:pt x="0" y="147218"/>
              </a:lnTo>
              <a:close/>
            </a:path>
          </a:pathLst>
        </a:custGeom>
        <a:solidFill>
          <a:srgbClr val="FDF5B1"/>
        </a:solidFill>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0</xdr:colOff>
      <xdr:row>3</xdr:row>
      <xdr:rowOff>24129</xdr:rowOff>
    </xdr:to>
    <xdr:sp macro="" textlink="">
      <xdr:nvSpPr>
        <xdr:cNvPr id="2" name="Shape 18">
          <a:extLst>
            <a:ext uri="{FF2B5EF4-FFF2-40B4-BE49-F238E27FC236}">
              <a16:creationId xmlns:a16="http://schemas.microsoft.com/office/drawing/2014/main" id="{3BAF743B-D420-47CD-A5F9-CAFB69CCC73B}"/>
            </a:ext>
          </a:extLst>
        </xdr:cNvPr>
        <xdr:cNvSpPr/>
      </xdr:nvSpPr>
      <xdr:spPr>
        <a:xfrm>
          <a:off x="11423650" y="254000"/>
          <a:ext cx="0" cy="532129"/>
        </a:xfrm>
        <a:custGeom>
          <a:avLst/>
          <a:gdLst/>
          <a:ahLst/>
          <a:cxnLst/>
          <a:rect l="0" t="0" r="0" b="0"/>
          <a:pathLst>
            <a:path h="147320">
              <a:moveTo>
                <a:pt x="0" y="147218"/>
              </a:moveTo>
              <a:lnTo>
                <a:pt x="0" y="0"/>
              </a:lnTo>
              <a:lnTo>
                <a:pt x="0" y="147218"/>
              </a:lnTo>
              <a:close/>
            </a:path>
          </a:pathLst>
        </a:custGeom>
        <a:solidFill>
          <a:srgbClr val="FDF5B1"/>
        </a:solidFill>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9</xdr:col>
      <xdr:colOff>0</xdr:colOff>
      <xdr:row>4</xdr:row>
      <xdr:rowOff>208280</xdr:rowOff>
    </xdr:to>
    <xdr:sp macro="" textlink="">
      <xdr:nvSpPr>
        <xdr:cNvPr id="2" name="Shape 18">
          <a:extLst>
            <a:ext uri="{FF2B5EF4-FFF2-40B4-BE49-F238E27FC236}">
              <a16:creationId xmlns:a16="http://schemas.microsoft.com/office/drawing/2014/main" id="{1E29FD5B-F999-46C4-A907-1438196B511A}"/>
            </a:ext>
          </a:extLst>
        </xdr:cNvPr>
        <xdr:cNvSpPr/>
      </xdr:nvSpPr>
      <xdr:spPr>
        <a:xfrm>
          <a:off x="13319760" y="2448460"/>
          <a:ext cx="0" cy="147320"/>
        </a:xfrm>
        <a:custGeom>
          <a:avLst/>
          <a:gdLst/>
          <a:ahLst/>
          <a:cxnLst/>
          <a:rect l="0" t="0" r="0" b="0"/>
          <a:pathLst>
            <a:path h="147320">
              <a:moveTo>
                <a:pt x="0" y="147218"/>
              </a:moveTo>
              <a:lnTo>
                <a:pt x="0" y="0"/>
              </a:lnTo>
              <a:lnTo>
                <a:pt x="0" y="147218"/>
              </a:lnTo>
              <a:close/>
            </a:path>
          </a:pathLst>
        </a:custGeom>
        <a:solidFill>
          <a:srgbClr val="FDF5B1"/>
        </a:solidFill>
      </xdr:spPr>
    </xdr:sp>
    <xdr:clientData/>
  </xdr:twoCellAnchor>
  <xdr:twoCellAnchor editAs="oneCell">
    <xdr:from>
      <xdr:col>9</xdr:col>
      <xdr:colOff>0</xdr:colOff>
      <xdr:row>15</xdr:row>
      <xdr:rowOff>162460</xdr:rowOff>
    </xdr:from>
    <xdr:to>
      <xdr:col>9</xdr:col>
      <xdr:colOff>0</xdr:colOff>
      <xdr:row>19</xdr:row>
      <xdr:rowOff>58320</xdr:rowOff>
    </xdr:to>
    <xdr:sp macro="" textlink="">
      <xdr:nvSpPr>
        <xdr:cNvPr id="4" name="Shape 18">
          <a:extLst>
            <a:ext uri="{FF2B5EF4-FFF2-40B4-BE49-F238E27FC236}">
              <a16:creationId xmlns:a16="http://schemas.microsoft.com/office/drawing/2014/main" id="{3EA1923A-9FC4-47E2-88D1-CF4524B3FCE8}"/>
            </a:ext>
          </a:extLst>
        </xdr:cNvPr>
        <xdr:cNvSpPr/>
      </xdr:nvSpPr>
      <xdr:spPr>
        <a:xfrm>
          <a:off x="13319760" y="2448460"/>
          <a:ext cx="0" cy="147320"/>
        </a:xfrm>
        <a:custGeom>
          <a:avLst/>
          <a:gdLst/>
          <a:ahLst/>
          <a:cxnLst/>
          <a:rect l="0" t="0" r="0" b="0"/>
          <a:pathLst>
            <a:path h="147320">
              <a:moveTo>
                <a:pt x="0" y="147218"/>
              </a:moveTo>
              <a:lnTo>
                <a:pt x="0" y="0"/>
              </a:lnTo>
              <a:lnTo>
                <a:pt x="0" y="147218"/>
              </a:lnTo>
              <a:close/>
            </a:path>
          </a:pathLst>
        </a:custGeom>
        <a:solidFill>
          <a:srgbClr val="FDF5B1"/>
        </a:solidFill>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10</xdr:row>
      <xdr:rowOff>162460</xdr:rowOff>
    </xdr:from>
    <xdr:to>
      <xdr:col>9</xdr:col>
      <xdr:colOff>0</xdr:colOff>
      <xdr:row>11</xdr:row>
      <xdr:rowOff>126900</xdr:rowOff>
    </xdr:to>
    <xdr:sp macro="" textlink="">
      <xdr:nvSpPr>
        <xdr:cNvPr id="2" name="Shape 18">
          <a:extLst>
            <a:ext uri="{FF2B5EF4-FFF2-40B4-BE49-F238E27FC236}">
              <a16:creationId xmlns:a16="http://schemas.microsoft.com/office/drawing/2014/main" id="{4B031682-61D0-452A-8F40-9192C2BD63AF}"/>
            </a:ext>
          </a:extLst>
        </xdr:cNvPr>
        <xdr:cNvSpPr/>
      </xdr:nvSpPr>
      <xdr:spPr>
        <a:xfrm>
          <a:off x="13319760" y="893980"/>
          <a:ext cx="0" cy="147320"/>
        </a:xfrm>
        <a:custGeom>
          <a:avLst/>
          <a:gdLst/>
          <a:ahLst/>
          <a:cxnLst/>
          <a:rect l="0" t="0" r="0" b="0"/>
          <a:pathLst>
            <a:path h="147320">
              <a:moveTo>
                <a:pt x="0" y="147218"/>
              </a:moveTo>
              <a:lnTo>
                <a:pt x="0" y="0"/>
              </a:lnTo>
              <a:lnTo>
                <a:pt x="0" y="147218"/>
              </a:lnTo>
              <a:close/>
            </a:path>
          </a:pathLst>
        </a:custGeom>
        <a:solidFill>
          <a:srgbClr val="FDF5B1"/>
        </a:solidFill>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B22E-ED23-4DE3-A86B-962FFE261769}">
  <sheetPr>
    <tabColor theme="8" tint="0.39997558519241921"/>
  </sheetPr>
  <dimension ref="A1:G6"/>
  <sheetViews>
    <sheetView zoomScale="97" zoomScaleNormal="100" workbookViewId="0">
      <selection activeCell="B5" sqref="B5"/>
    </sheetView>
  </sheetViews>
  <sheetFormatPr defaultColWidth="8.90625" defaultRowHeight="20" x14ac:dyDescent="0.85"/>
  <cols>
    <col min="1" max="1" width="6.08984375" style="72" bestFit="1" customWidth="1"/>
    <col min="2" max="2" width="73.81640625" style="46" customWidth="1"/>
    <col min="3" max="3" width="7.54296875" style="46" customWidth="1"/>
    <col min="4" max="4" width="10.453125" style="46" customWidth="1"/>
    <col min="5" max="5" width="11" style="46" bestFit="1" customWidth="1"/>
    <col min="6" max="6" width="14" style="46" bestFit="1" customWidth="1"/>
    <col min="7" max="7" width="14.7265625" style="46" bestFit="1" customWidth="1"/>
    <col min="8" max="16384" width="8.90625" style="46"/>
  </cols>
  <sheetData>
    <row r="1" spans="1:7" s="54" customFormat="1" ht="48" customHeight="1" x14ac:dyDescent="0.35">
      <c r="A1" s="119" t="s">
        <v>0</v>
      </c>
      <c r="B1" s="120"/>
      <c r="C1" s="120"/>
      <c r="D1" s="120"/>
      <c r="E1" s="120"/>
      <c r="F1" s="120"/>
      <c r="G1" s="121"/>
    </row>
    <row r="2" spans="1:7" s="54" customFormat="1" x14ac:dyDescent="0.35">
      <c r="A2" s="122" t="s">
        <v>639</v>
      </c>
      <c r="B2" s="123"/>
      <c r="C2" s="123"/>
      <c r="D2" s="123"/>
      <c r="E2" s="123"/>
      <c r="F2" s="123"/>
      <c r="G2" s="124"/>
    </row>
    <row r="3" spans="1:7" s="54" customFormat="1" x14ac:dyDescent="0.35">
      <c r="A3" s="131" t="s">
        <v>583</v>
      </c>
      <c r="B3" s="129" t="s">
        <v>621</v>
      </c>
      <c r="C3" s="129" t="s">
        <v>476</v>
      </c>
      <c r="D3" s="129" t="s">
        <v>584</v>
      </c>
      <c r="E3" s="125" t="s">
        <v>475</v>
      </c>
      <c r="F3" s="126"/>
      <c r="G3" s="127" t="s">
        <v>521</v>
      </c>
    </row>
    <row r="4" spans="1:7" s="54" customFormat="1" x14ac:dyDescent="0.35">
      <c r="A4" s="132"/>
      <c r="B4" s="130"/>
      <c r="C4" s="130"/>
      <c r="D4" s="130"/>
      <c r="E4" s="57" t="s">
        <v>616</v>
      </c>
      <c r="F4" s="57" t="s">
        <v>473</v>
      </c>
      <c r="G4" s="128"/>
    </row>
    <row r="5" spans="1:7" s="54" customFormat="1" ht="156.5" customHeight="1" thickBot="1" x14ac:dyDescent="0.4">
      <c r="A5" s="112">
        <v>1</v>
      </c>
      <c r="B5" s="113" t="s">
        <v>640</v>
      </c>
      <c r="C5" s="114" t="s">
        <v>474</v>
      </c>
      <c r="D5" s="115">
        <f>'Bus Bay Light'!F16</f>
        <v>36</v>
      </c>
      <c r="E5" s="116"/>
      <c r="F5" s="117"/>
      <c r="G5" s="118" t="s">
        <v>623</v>
      </c>
    </row>
    <row r="6" spans="1:7" ht="20.5" thickBot="1" x14ac:dyDescent="0.9">
      <c r="A6" s="107"/>
      <c r="B6" s="108"/>
      <c r="C6" s="108"/>
      <c r="D6" s="108"/>
      <c r="E6" s="111" t="s">
        <v>624</v>
      </c>
      <c r="F6" s="109">
        <f>SUM(F5:F5)</f>
        <v>0</v>
      </c>
      <c r="G6" s="110"/>
    </row>
  </sheetData>
  <mergeCells count="8">
    <mergeCell ref="A1:G1"/>
    <mergeCell ref="A2:G2"/>
    <mergeCell ref="E3:F3"/>
    <mergeCell ref="G3:G4"/>
    <mergeCell ref="B3:B4"/>
    <mergeCell ref="C3:C4"/>
    <mergeCell ref="D3:D4"/>
    <mergeCell ref="A3:A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CD4C1-860D-4D1D-B0B3-124CA2A302AA}">
  <dimension ref="A1:J131"/>
  <sheetViews>
    <sheetView topLeftCell="A81" workbookViewId="0">
      <selection activeCell="M135" sqref="M135"/>
    </sheetView>
  </sheetViews>
  <sheetFormatPr defaultColWidth="8.90625" defaultRowHeight="20" x14ac:dyDescent="0.85"/>
  <cols>
    <col min="1" max="1" width="8.90625" style="46"/>
    <col min="2" max="2" width="13" style="46" customWidth="1"/>
    <col min="3" max="3" width="15.54296875" style="46" customWidth="1"/>
    <col min="4" max="4" width="14.81640625" style="46" customWidth="1"/>
    <col min="5" max="5" width="20" style="46" customWidth="1"/>
    <col min="6" max="6" width="18.36328125" style="46" customWidth="1"/>
    <col min="7" max="8" width="8.90625" style="46"/>
    <col min="9" max="9" width="15.1796875" style="46" customWidth="1"/>
    <col min="10" max="10" width="11.1796875" style="46" customWidth="1"/>
    <col min="11" max="16384" width="8.90625" style="46"/>
  </cols>
  <sheetData>
    <row r="1" spans="1:10" x14ac:dyDescent="0.85">
      <c r="A1" s="157" t="s">
        <v>468</v>
      </c>
      <c r="B1" s="157"/>
      <c r="C1" s="157"/>
      <c r="D1" s="157"/>
      <c r="E1" s="157"/>
      <c r="F1" s="157"/>
      <c r="G1" s="157"/>
      <c r="H1" s="157"/>
      <c r="I1" s="157"/>
      <c r="J1" s="157"/>
    </row>
    <row r="2" spans="1:10" ht="60" x14ac:dyDescent="0.85">
      <c r="A2" s="145" t="s">
        <v>39</v>
      </c>
      <c r="B2" s="51" t="s">
        <v>464</v>
      </c>
      <c r="C2" s="145" t="s">
        <v>40</v>
      </c>
      <c r="D2" s="145" t="s">
        <v>41</v>
      </c>
      <c r="E2" s="145"/>
      <c r="F2" s="51" t="s">
        <v>42</v>
      </c>
      <c r="G2" s="145" t="s">
        <v>43</v>
      </c>
      <c r="H2" s="145"/>
      <c r="I2" s="158" t="s">
        <v>21</v>
      </c>
      <c r="J2" s="158" t="s">
        <v>459</v>
      </c>
    </row>
    <row r="3" spans="1:10" x14ac:dyDescent="0.85">
      <c r="A3" s="145"/>
      <c r="B3" s="51" t="s">
        <v>458</v>
      </c>
      <c r="C3" s="145"/>
      <c r="D3" s="51" t="s">
        <v>11</v>
      </c>
      <c r="E3" s="51" t="s">
        <v>17</v>
      </c>
      <c r="F3" s="51"/>
      <c r="G3" s="51" t="s">
        <v>11</v>
      </c>
      <c r="H3" s="51" t="s">
        <v>17</v>
      </c>
      <c r="I3" s="158"/>
      <c r="J3" s="158"/>
    </row>
    <row r="4" spans="1:10" x14ac:dyDescent="0.85">
      <c r="A4" s="50">
        <v>1</v>
      </c>
      <c r="B4" s="2" t="s">
        <v>44</v>
      </c>
      <c r="C4" s="2" t="s">
        <v>46</v>
      </c>
      <c r="D4" s="2" t="s">
        <v>47</v>
      </c>
      <c r="E4" s="47"/>
      <c r="F4" s="52">
        <v>3.5</v>
      </c>
      <c r="G4" s="50">
        <v>100</v>
      </c>
      <c r="H4" s="47"/>
      <c r="I4" s="2" t="s">
        <v>48</v>
      </c>
      <c r="J4" s="48" t="s">
        <v>461</v>
      </c>
    </row>
    <row r="5" spans="1:10" x14ac:dyDescent="0.85">
      <c r="A5" s="50">
        <v>2</v>
      </c>
      <c r="B5" s="2" t="s">
        <v>221</v>
      </c>
      <c r="C5" s="2" t="s">
        <v>79</v>
      </c>
      <c r="D5" s="47"/>
      <c r="E5" s="2" t="s">
        <v>24</v>
      </c>
      <c r="F5" s="48"/>
      <c r="G5" s="48"/>
      <c r="H5" s="48"/>
      <c r="I5" s="2" t="s">
        <v>48</v>
      </c>
      <c r="J5" s="48" t="s">
        <v>460</v>
      </c>
    </row>
    <row r="6" spans="1:10" x14ac:dyDescent="0.85">
      <c r="A6" s="50">
        <v>3</v>
      </c>
      <c r="B6" s="2" t="s">
        <v>49</v>
      </c>
      <c r="C6" s="2" t="s">
        <v>46</v>
      </c>
      <c r="D6" s="47"/>
      <c r="E6" s="2" t="s">
        <v>50</v>
      </c>
      <c r="F6" s="52">
        <v>3</v>
      </c>
      <c r="G6" s="47"/>
      <c r="H6" s="50">
        <v>100</v>
      </c>
      <c r="I6" s="2" t="s">
        <v>48</v>
      </c>
      <c r="J6" s="48" t="s">
        <v>461</v>
      </c>
    </row>
    <row r="7" spans="1:10" x14ac:dyDescent="0.85">
      <c r="A7" s="50">
        <v>4</v>
      </c>
      <c r="B7" s="2" t="s">
        <v>51</v>
      </c>
      <c r="C7" s="2" t="s">
        <v>46</v>
      </c>
      <c r="D7" s="2" t="s">
        <v>52</v>
      </c>
      <c r="E7" s="47"/>
      <c r="F7" s="52">
        <v>3.5</v>
      </c>
      <c r="G7" s="50">
        <v>100</v>
      </c>
      <c r="H7" s="47"/>
      <c r="I7" s="2" t="s">
        <v>48</v>
      </c>
      <c r="J7" s="48" t="s">
        <v>461</v>
      </c>
    </row>
    <row r="8" spans="1:10" x14ac:dyDescent="0.85">
      <c r="A8" s="50">
        <v>5</v>
      </c>
      <c r="B8" s="2" t="s">
        <v>53</v>
      </c>
      <c r="C8" s="2" t="s">
        <v>54</v>
      </c>
      <c r="D8" s="2" t="s">
        <v>55</v>
      </c>
      <c r="E8" s="2" t="s">
        <v>56</v>
      </c>
      <c r="F8" s="2" t="s">
        <v>57</v>
      </c>
      <c r="G8" s="50">
        <v>100</v>
      </c>
      <c r="H8" s="50">
        <v>100</v>
      </c>
      <c r="I8" s="2" t="s">
        <v>58</v>
      </c>
      <c r="J8" s="48" t="s">
        <v>461</v>
      </c>
    </row>
    <row r="9" spans="1:10" ht="40" x14ac:dyDescent="0.85">
      <c r="A9" s="50">
        <v>6</v>
      </c>
      <c r="B9" s="2" t="s">
        <v>59</v>
      </c>
      <c r="C9" s="2" t="s">
        <v>54</v>
      </c>
      <c r="D9" s="2" t="s">
        <v>60</v>
      </c>
      <c r="E9" s="2" t="s">
        <v>50</v>
      </c>
      <c r="F9" s="2" t="s">
        <v>61</v>
      </c>
      <c r="G9" s="50">
        <v>100</v>
      </c>
      <c r="H9" s="50">
        <v>100</v>
      </c>
      <c r="I9" s="2" t="s">
        <v>58</v>
      </c>
      <c r="J9" s="48" t="s">
        <v>461</v>
      </c>
    </row>
    <row r="10" spans="1:10" ht="40" x14ac:dyDescent="0.85">
      <c r="A10" s="50">
        <v>7</v>
      </c>
      <c r="B10" s="2" t="s">
        <v>62</v>
      </c>
      <c r="C10" s="2" t="s">
        <v>46</v>
      </c>
      <c r="D10" s="2" t="s">
        <v>63</v>
      </c>
      <c r="E10" s="47"/>
      <c r="F10" s="52">
        <v>7</v>
      </c>
      <c r="G10" s="50">
        <v>100</v>
      </c>
      <c r="H10" s="47"/>
      <c r="I10" s="2" t="s">
        <v>64</v>
      </c>
      <c r="J10" s="48" t="s">
        <v>461</v>
      </c>
    </row>
    <row r="11" spans="1:10" ht="40" x14ac:dyDescent="0.85">
      <c r="A11" s="50">
        <v>8</v>
      </c>
      <c r="B11" s="2" t="s">
        <v>65</v>
      </c>
      <c r="C11" s="2" t="s">
        <v>46</v>
      </c>
      <c r="D11" s="47"/>
      <c r="E11" s="2" t="s">
        <v>25</v>
      </c>
      <c r="F11" s="52">
        <v>3.5</v>
      </c>
      <c r="G11" s="47"/>
      <c r="H11" s="50">
        <v>100</v>
      </c>
      <c r="I11" s="2" t="s">
        <v>64</v>
      </c>
      <c r="J11" s="48" t="s">
        <v>461</v>
      </c>
    </row>
    <row r="12" spans="1:10" ht="40" x14ac:dyDescent="0.85">
      <c r="A12" s="50">
        <v>9</v>
      </c>
      <c r="B12" s="2" t="s">
        <v>66</v>
      </c>
      <c r="C12" s="2" t="s">
        <v>46</v>
      </c>
      <c r="D12" s="2" t="s">
        <v>63</v>
      </c>
      <c r="E12" s="47"/>
      <c r="F12" s="52">
        <v>3.5</v>
      </c>
      <c r="G12" s="50">
        <v>100</v>
      </c>
      <c r="H12" s="47"/>
      <c r="I12" s="2" t="s">
        <v>64</v>
      </c>
      <c r="J12" s="48" t="s">
        <v>461</v>
      </c>
    </row>
    <row r="13" spans="1:10" ht="40" x14ac:dyDescent="0.85">
      <c r="A13" s="50">
        <v>10</v>
      </c>
      <c r="B13" s="2" t="s">
        <v>67</v>
      </c>
      <c r="C13" s="2" t="s">
        <v>46</v>
      </c>
      <c r="D13" s="2" t="s">
        <v>68</v>
      </c>
      <c r="E13" s="47"/>
      <c r="F13" s="52">
        <v>3.5</v>
      </c>
      <c r="G13" s="50">
        <v>100</v>
      </c>
      <c r="H13" s="47"/>
      <c r="I13" s="2" t="s">
        <v>48</v>
      </c>
      <c r="J13" s="48" t="s">
        <v>461</v>
      </c>
    </row>
    <row r="14" spans="1:10" x14ac:dyDescent="0.85">
      <c r="A14" s="50">
        <v>11</v>
      </c>
      <c r="B14" s="2" t="s">
        <v>69</v>
      </c>
      <c r="C14" s="2" t="s">
        <v>46</v>
      </c>
      <c r="D14" s="47"/>
      <c r="E14" s="2" t="s">
        <v>70</v>
      </c>
      <c r="F14" s="52">
        <v>3.5</v>
      </c>
      <c r="G14" s="47"/>
      <c r="H14" s="50">
        <v>100</v>
      </c>
      <c r="I14" s="2" t="s">
        <v>48</v>
      </c>
      <c r="J14" s="48" t="s">
        <v>461</v>
      </c>
    </row>
    <row r="15" spans="1:10" x14ac:dyDescent="0.85">
      <c r="A15" s="50">
        <v>12</v>
      </c>
      <c r="B15" s="2" t="s">
        <v>71</v>
      </c>
      <c r="C15" s="2" t="s">
        <v>46</v>
      </c>
      <c r="D15" s="47"/>
      <c r="E15" s="2" t="s">
        <v>70</v>
      </c>
      <c r="F15" s="52">
        <v>3.5</v>
      </c>
      <c r="G15" s="47"/>
      <c r="H15" s="50">
        <v>100</v>
      </c>
      <c r="I15" s="2" t="s">
        <v>48</v>
      </c>
      <c r="J15" s="48" t="s">
        <v>461</v>
      </c>
    </row>
    <row r="16" spans="1:10" x14ac:dyDescent="0.85">
      <c r="A16" s="50">
        <v>13</v>
      </c>
      <c r="B16" s="2" t="s">
        <v>72</v>
      </c>
      <c r="C16" s="2" t="s">
        <v>46</v>
      </c>
      <c r="D16" s="2" t="s">
        <v>73</v>
      </c>
      <c r="E16" s="47"/>
      <c r="F16" s="52">
        <v>3.5</v>
      </c>
      <c r="G16" s="50">
        <v>100</v>
      </c>
      <c r="H16" s="47"/>
      <c r="I16" s="2" t="s">
        <v>48</v>
      </c>
      <c r="J16" s="48" t="s">
        <v>461</v>
      </c>
    </row>
    <row r="17" spans="1:10" ht="40" x14ac:dyDescent="0.85">
      <c r="A17" s="50">
        <v>14</v>
      </c>
      <c r="B17" s="2" t="s">
        <v>74</v>
      </c>
      <c r="C17" s="2" t="s">
        <v>54</v>
      </c>
      <c r="D17" s="2" t="s">
        <v>75</v>
      </c>
      <c r="E17" s="2" t="s">
        <v>76</v>
      </c>
      <c r="F17" s="2" t="s">
        <v>77</v>
      </c>
      <c r="G17" s="50">
        <v>100</v>
      </c>
      <c r="H17" s="50">
        <v>100</v>
      </c>
      <c r="I17" s="2" t="s">
        <v>246</v>
      </c>
      <c r="J17" s="48" t="s">
        <v>461</v>
      </c>
    </row>
    <row r="18" spans="1:10" x14ac:dyDescent="0.85">
      <c r="A18" s="50">
        <v>15</v>
      </c>
      <c r="B18" s="2" t="s">
        <v>78</v>
      </c>
      <c r="C18" s="2" t="s">
        <v>79</v>
      </c>
      <c r="D18" s="2" t="s">
        <v>47</v>
      </c>
      <c r="E18" s="47"/>
      <c r="F18" s="52">
        <v>3.5</v>
      </c>
      <c r="G18" s="50">
        <v>100</v>
      </c>
      <c r="H18" s="47"/>
      <c r="I18" s="2" t="s">
        <v>48</v>
      </c>
      <c r="J18" s="48" t="s">
        <v>461</v>
      </c>
    </row>
    <row r="19" spans="1:10" ht="40" x14ac:dyDescent="0.85">
      <c r="A19" s="50">
        <v>16</v>
      </c>
      <c r="B19" s="2" t="s">
        <v>80</v>
      </c>
      <c r="C19" s="2" t="s">
        <v>54</v>
      </c>
      <c r="D19" s="2" t="s">
        <v>47</v>
      </c>
      <c r="E19" s="2" t="s">
        <v>81</v>
      </c>
      <c r="F19" s="2" t="s">
        <v>61</v>
      </c>
      <c r="G19" s="50">
        <v>100</v>
      </c>
      <c r="H19" s="50">
        <v>100</v>
      </c>
      <c r="I19" s="2" t="s">
        <v>246</v>
      </c>
      <c r="J19" s="48" t="s">
        <v>461</v>
      </c>
    </row>
    <row r="20" spans="1:10" ht="40" x14ac:dyDescent="0.85">
      <c r="A20" s="50">
        <v>17</v>
      </c>
      <c r="B20" s="2" t="s">
        <v>5</v>
      </c>
      <c r="C20" s="2" t="s">
        <v>54</v>
      </c>
      <c r="D20" s="2" t="s">
        <v>82</v>
      </c>
      <c r="E20" s="2" t="s">
        <v>83</v>
      </c>
      <c r="F20" s="2" t="s">
        <v>61</v>
      </c>
      <c r="G20" s="50">
        <v>100</v>
      </c>
      <c r="H20" s="50">
        <v>100</v>
      </c>
      <c r="I20" s="2" t="s">
        <v>246</v>
      </c>
      <c r="J20" s="48" t="s">
        <v>461</v>
      </c>
    </row>
    <row r="21" spans="1:10" ht="40" x14ac:dyDescent="0.85">
      <c r="A21" s="50">
        <v>18</v>
      </c>
      <c r="B21" s="2" t="s">
        <v>84</v>
      </c>
      <c r="C21" s="2" t="s">
        <v>54</v>
      </c>
      <c r="D21" s="2" t="s">
        <v>47</v>
      </c>
      <c r="E21" s="2" t="s">
        <v>47</v>
      </c>
      <c r="F21" s="2" t="s">
        <v>61</v>
      </c>
      <c r="G21" s="50">
        <v>100</v>
      </c>
      <c r="H21" s="50">
        <v>100</v>
      </c>
      <c r="I21" s="2" t="s">
        <v>246</v>
      </c>
      <c r="J21" s="48" t="s">
        <v>461</v>
      </c>
    </row>
    <row r="22" spans="1:10" ht="40" x14ac:dyDescent="0.85">
      <c r="A22" s="50">
        <v>19</v>
      </c>
      <c r="B22" s="2" t="s">
        <v>6</v>
      </c>
      <c r="C22" s="2" t="s">
        <v>54</v>
      </c>
      <c r="D22" s="2" t="s">
        <v>47</v>
      </c>
      <c r="E22" s="2" t="s">
        <v>47</v>
      </c>
      <c r="F22" s="2" t="s">
        <v>61</v>
      </c>
      <c r="G22" s="50">
        <v>100</v>
      </c>
      <c r="H22" s="50">
        <v>100</v>
      </c>
      <c r="I22" s="2" t="s">
        <v>246</v>
      </c>
      <c r="J22" s="48" t="s">
        <v>461</v>
      </c>
    </row>
    <row r="23" spans="1:10" x14ac:dyDescent="0.85">
      <c r="A23" s="50">
        <v>20</v>
      </c>
      <c r="B23" s="2" t="s">
        <v>85</v>
      </c>
      <c r="C23" s="2" t="s">
        <v>46</v>
      </c>
      <c r="D23" s="2" t="s">
        <v>86</v>
      </c>
      <c r="E23" s="47"/>
      <c r="F23" s="52">
        <v>5.5</v>
      </c>
      <c r="G23" s="50">
        <v>100</v>
      </c>
      <c r="H23" s="47"/>
      <c r="I23" s="2" t="s">
        <v>48</v>
      </c>
      <c r="J23" s="48" t="s">
        <v>461</v>
      </c>
    </row>
    <row r="24" spans="1:10" x14ac:dyDescent="0.85">
      <c r="A24" s="50">
        <v>21</v>
      </c>
      <c r="B24" s="2" t="s">
        <v>87</v>
      </c>
      <c r="C24" s="2" t="s">
        <v>46</v>
      </c>
      <c r="D24" s="47"/>
      <c r="E24" s="2" t="s">
        <v>50</v>
      </c>
      <c r="F24" s="52">
        <v>3</v>
      </c>
      <c r="G24" s="47"/>
      <c r="H24" s="50">
        <v>100</v>
      </c>
      <c r="I24" s="2" t="s">
        <v>48</v>
      </c>
      <c r="J24" s="48" t="s">
        <v>461</v>
      </c>
    </row>
    <row r="25" spans="1:10" x14ac:dyDescent="0.85">
      <c r="A25" s="50">
        <v>22</v>
      </c>
      <c r="B25" s="2" t="s">
        <v>88</v>
      </c>
      <c r="C25" s="2" t="s">
        <v>54</v>
      </c>
      <c r="D25" s="2" t="s">
        <v>47</v>
      </c>
      <c r="E25" s="2" t="s">
        <v>47</v>
      </c>
      <c r="F25" s="2" t="s">
        <v>61</v>
      </c>
      <c r="G25" s="50">
        <v>100</v>
      </c>
      <c r="H25" s="50">
        <v>100</v>
      </c>
      <c r="I25" s="2" t="s">
        <v>58</v>
      </c>
      <c r="J25" s="48" t="s">
        <v>461</v>
      </c>
    </row>
    <row r="26" spans="1:10" x14ac:dyDescent="0.85">
      <c r="A26" s="50">
        <v>23</v>
      </c>
      <c r="B26" s="2" t="s">
        <v>223</v>
      </c>
      <c r="C26" s="2" t="s">
        <v>46</v>
      </c>
      <c r="D26" s="2" t="s">
        <v>224</v>
      </c>
      <c r="E26" s="47"/>
      <c r="F26" s="48"/>
      <c r="G26" s="48"/>
      <c r="H26" s="48"/>
      <c r="I26" s="2" t="s">
        <v>48</v>
      </c>
      <c r="J26" s="48" t="s">
        <v>460</v>
      </c>
    </row>
    <row r="27" spans="1:10" ht="40" x14ac:dyDescent="0.85">
      <c r="A27" s="50">
        <v>24</v>
      </c>
      <c r="B27" s="2" t="s">
        <v>89</v>
      </c>
      <c r="C27" s="2" t="s">
        <v>46</v>
      </c>
      <c r="D27" s="47"/>
      <c r="E27" s="2" t="s">
        <v>47</v>
      </c>
      <c r="F27" s="52">
        <v>3.5</v>
      </c>
      <c r="G27" s="47"/>
      <c r="H27" s="50">
        <v>100</v>
      </c>
      <c r="I27" s="2" t="s">
        <v>64</v>
      </c>
      <c r="J27" s="48" t="s">
        <v>461</v>
      </c>
    </row>
    <row r="28" spans="1:10" ht="40" x14ac:dyDescent="0.85">
      <c r="A28" s="50">
        <v>25</v>
      </c>
      <c r="B28" s="2" t="s">
        <v>90</v>
      </c>
      <c r="C28" s="2" t="s">
        <v>46</v>
      </c>
      <c r="D28" s="2" t="s">
        <v>47</v>
      </c>
      <c r="E28" s="47"/>
      <c r="F28" s="52">
        <v>3.5</v>
      </c>
      <c r="G28" s="50">
        <v>100</v>
      </c>
      <c r="H28" s="47"/>
      <c r="I28" s="2" t="s">
        <v>64</v>
      </c>
      <c r="J28" s="48" t="s">
        <v>461</v>
      </c>
    </row>
    <row r="29" spans="1:10" ht="40" x14ac:dyDescent="0.85">
      <c r="A29" s="50">
        <v>26</v>
      </c>
      <c r="B29" s="2" t="s">
        <v>91</v>
      </c>
      <c r="C29" s="2" t="s">
        <v>46</v>
      </c>
      <c r="D29" s="2" t="s">
        <v>47</v>
      </c>
      <c r="E29" s="47"/>
      <c r="F29" s="52">
        <v>3.5</v>
      </c>
      <c r="G29" s="50">
        <v>100</v>
      </c>
      <c r="H29" s="47"/>
      <c r="I29" s="2" t="s">
        <v>64</v>
      </c>
      <c r="J29" s="48" t="s">
        <v>461</v>
      </c>
    </row>
    <row r="30" spans="1:10" ht="40" x14ac:dyDescent="0.85">
      <c r="A30" s="50">
        <v>27</v>
      </c>
      <c r="B30" s="2" t="s">
        <v>92</v>
      </c>
      <c r="C30" s="2" t="s">
        <v>46</v>
      </c>
      <c r="D30" s="47"/>
      <c r="E30" s="2" t="s">
        <v>93</v>
      </c>
      <c r="F30" s="52">
        <v>5.5</v>
      </c>
      <c r="G30" s="47"/>
      <c r="H30" s="50">
        <v>100</v>
      </c>
      <c r="I30" s="2" t="s">
        <v>64</v>
      </c>
      <c r="J30" s="48" t="s">
        <v>461</v>
      </c>
    </row>
    <row r="31" spans="1:10" x14ac:dyDescent="0.85">
      <c r="A31" s="50">
        <v>28</v>
      </c>
      <c r="B31" s="2" t="s">
        <v>37</v>
      </c>
      <c r="C31" s="2" t="s">
        <v>46</v>
      </c>
      <c r="D31" s="2" t="s">
        <v>94</v>
      </c>
      <c r="E31" s="47"/>
      <c r="F31" s="52">
        <v>3.5</v>
      </c>
      <c r="G31" s="50">
        <v>100</v>
      </c>
      <c r="H31" s="47"/>
      <c r="I31" s="2" t="s">
        <v>48</v>
      </c>
      <c r="J31" s="48" t="s">
        <v>461</v>
      </c>
    </row>
    <row r="32" spans="1:10" x14ac:dyDescent="0.85">
      <c r="A32" s="50">
        <v>29</v>
      </c>
      <c r="B32" s="2" t="s">
        <v>95</v>
      </c>
      <c r="C32" s="2" t="s">
        <v>79</v>
      </c>
      <c r="D32" s="2" t="s">
        <v>94</v>
      </c>
      <c r="E32" s="47"/>
      <c r="F32" s="52">
        <v>3.5</v>
      </c>
      <c r="G32" s="50">
        <v>100</v>
      </c>
      <c r="H32" s="47"/>
      <c r="I32" s="2" t="s">
        <v>48</v>
      </c>
      <c r="J32" s="48" t="s">
        <v>461</v>
      </c>
    </row>
    <row r="33" spans="1:10" x14ac:dyDescent="0.85">
      <c r="A33" s="50">
        <v>30</v>
      </c>
      <c r="B33" s="2" t="s">
        <v>96</v>
      </c>
      <c r="C33" s="2" t="s">
        <v>46</v>
      </c>
      <c r="D33" s="47"/>
      <c r="E33" s="2" t="s">
        <v>50</v>
      </c>
      <c r="F33" s="52">
        <v>3.5</v>
      </c>
      <c r="G33" s="47"/>
      <c r="H33" s="50">
        <v>100</v>
      </c>
      <c r="I33" s="2" t="s">
        <v>48</v>
      </c>
      <c r="J33" s="48" t="s">
        <v>461</v>
      </c>
    </row>
    <row r="34" spans="1:10" x14ac:dyDescent="0.85">
      <c r="A34" s="50">
        <v>31</v>
      </c>
      <c r="B34" s="2" t="s">
        <v>97</v>
      </c>
      <c r="C34" s="2" t="s">
        <v>79</v>
      </c>
      <c r="D34" s="2" t="s">
        <v>47</v>
      </c>
      <c r="E34" s="47"/>
      <c r="F34" s="52">
        <v>3.5</v>
      </c>
      <c r="G34" s="50">
        <v>100</v>
      </c>
      <c r="H34" s="47"/>
      <c r="I34" s="2" t="s">
        <v>467</v>
      </c>
      <c r="J34" s="48" t="s">
        <v>461</v>
      </c>
    </row>
    <row r="35" spans="1:10" ht="40" x14ac:dyDescent="0.85">
      <c r="A35" s="50">
        <v>32</v>
      </c>
      <c r="B35" s="2" t="s">
        <v>98</v>
      </c>
      <c r="C35" s="2" t="s">
        <v>46</v>
      </c>
      <c r="D35" s="2" t="s">
        <v>47</v>
      </c>
      <c r="E35" s="47"/>
      <c r="F35" s="52">
        <v>5.5</v>
      </c>
      <c r="G35" s="50">
        <v>100</v>
      </c>
      <c r="H35" s="47"/>
      <c r="I35" s="2" t="s">
        <v>64</v>
      </c>
      <c r="J35" s="48" t="s">
        <v>461</v>
      </c>
    </row>
    <row r="36" spans="1:10" ht="40" x14ac:dyDescent="0.85">
      <c r="A36" s="50">
        <v>33</v>
      </c>
      <c r="B36" s="2" t="s">
        <v>99</v>
      </c>
      <c r="C36" s="2" t="s">
        <v>46</v>
      </c>
      <c r="D36" s="47"/>
      <c r="E36" s="2" t="s">
        <v>47</v>
      </c>
      <c r="F36" s="52">
        <v>3.5</v>
      </c>
      <c r="G36" s="47"/>
      <c r="H36" s="50">
        <v>100</v>
      </c>
      <c r="I36" s="2" t="s">
        <v>64</v>
      </c>
      <c r="J36" s="48" t="s">
        <v>461</v>
      </c>
    </row>
    <row r="37" spans="1:10" x14ac:dyDescent="0.85">
      <c r="A37" s="50">
        <v>34</v>
      </c>
      <c r="B37" s="2" t="s">
        <v>100</v>
      </c>
      <c r="C37" s="2" t="s">
        <v>79</v>
      </c>
      <c r="D37" s="2" t="s">
        <v>101</v>
      </c>
      <c r="E37" s="47"/>
      <c r="F37" s="52">
        <v>3.5</v>
      </c>
      <c r="G37" s="50">
        <v>100</v>
      </c>
      <c r="H37" s="47"/>
      <c r="I37" s="2" t="s">
        <v>48</v>
      </c>
      <c r="J37" s="48" t="s">
        <v>461</v>
      </c>
    </row>
    <row r="38" spans="1:10" x14ac:dyDescent="0.85">
      <c r="A38" s="50">
        <v>35</v>
      </c>
      <c r="B38" s="2" t="s">
        <v>102</v>
      </c>
      <c r="C38" s="2" t="s">
        <v>79</v>
      </c>
      <c r="D38" s="47"/>
      <c r="E38" s="2" t="s">
        <v>50</v>
      </c>
      <c r="F38" s="52">
        <v>3.5</v>
      </c>
      <c r="G38" s="47"/>
      <c r="H38" s="50">
        <v>100</v>
      </c>
      <c r="I38" s="2" t="s">
        <v>48</v>
      </c>
      <c r="J38" s="48" t="s">
        <v>461</v>
      </c>
    </row>
    <row r="39" spans="1:10" ht="40" x14ac:dyDescent="0.85">
      <c r="A39" s="50">
        <v>36</v>
      </c>
      <c r="B39" s="2" t="s">
        <v>7</v>
      </c>
      <c r="C39" s="2" t="s">
        <v>54</v>
      </c>
      <c r="D39" s="2" t="s">
        <v>47</v>
      </c>
      <c r="E39" s="2" t="s">
        <v>50</v>
      </c>
      <c r="F39" s="2" t="s">
        <v>103</v>
      </c>
      <c r="G39" s="50">
        <v>100</v>
      </c>
      <c r="H39" s="50">
        <v>100</v>
      </c>
      <c r="I39" s="2" t="s">
        <v>215</v>
      </c>
      <c r="J39" s="48" t="s">
        <v>461</v>
      </c>
    </row>
    <row r="40" spans="1:10" x14ac:dyDescent="0.85">
      <c r="A40" s="50">
        <v>37</v>
      </c>
      <c r="B40" s="2" t="s">
        <v>104</v>
      </c>
      <c r="C40" s="2" t="s">
        <v>46</v>
      </c>
      <c r="D40" s="2" t="s">
        <v>105</v>
      </c>
      <c r="E40" s="47"/>
      <c r="F40" s="52">
        <v>3.5</v>
      </c>
      <c r="G40" s="50">
        <v>100</v>
      </c>
      <c r="H40" s="47"/>
      <c r="I40" s="2" t="s">
        <v>48</v>
      </c>
      <c r="J40" s="48" t="s">
        <v>461</v>
      </c>
    </row>
    <row r="41" spans="1:10" x14ac:dyDescent="0.85">
      <c r="A41" s="50">
        <v>38</v>
      </c>
      <c r="B41" s="2" t="s">
        <v>106</v>
      </c>
      <c r="C41" s="2" t="s">
        <v>46</v>
      </c>
      <c r="D41" s="47"/>
      <c r="E41" s="2" t="s">
        <v>26</v>
      </c>
      <c r="F41" s="52">
        <v>7</v>
      </c>
      <c r="G41" s="47"/>
      <c r="H41" s="50">
        <v>100</v>
      </c>
      <c r="I41" s="2" t="s">
        <v>48</v>
      </c>
      <c r="J41" s="48" t="s">
        <v>461</v>
      </c>
    </row>
    <row r="42" spans="1:10" x14ac:dyDescent="0.85">
      <c r="A42" s="50">
        <v>39</v>
      </c>
      <c r="B42" s="2" t="s">
        <v>107</v>
      </c>
      <c r="C42" s="2" t="s">
        <v>46</v>
      </c>
      <c r="D42" s="2" t="s">
        <v>47</v>
      </c>
      <c r="E42" s="47"/>
      <c r="F42" s="52">
        <v>3.5</v>
      </c>
      <c r="G42" s="50">
        <v>100</v>
      </c>
      <c r="H42" s="47"/>
      <c r="I42" s="2" t="s">
        <v>48</v>
      </c>
      <c r="J42" s="48" t="s">
        <v>461</v>
      </c>
    </row>
    <row r="43" spans="1:10" x14ac:dyDescent="0.85">
      <c r="A43" s="50">
        <v>40</v>
      </c>
      <c r="B43" s="2" t="s">
        <v>108</v>
      </c>
      <c r="C43" s="2" t="s">
        <v>46</v>
      </c>
      <c r="D43" s="2" t="s">
        <v>109</v>
      </c>
      <c r="E43" s="47"/>
      <c r="F43" s="50">
        <v>10</v>
      </c>
      <c r="G43" s="50">
        <v>100</v>
      </c>
      <c r="H43" s="47"/>
      <c r="I43" s="2" t="s">
        <v>48</v>
      </c>
      <c r="J43" s="48" t="s">
        <v>461</v>
      </c>
    </row>
    <row r="44" spans="1:10" x14ac:dyDescent="0.85">
      <c r="A44" s="50">
        <v>41</v>
      </c>
      <c r="B44" s="2" t="s">
        <v>225</v>
      </c>
      <c r="C44" s="2" t="s">
        <v>46</v>
      </c>
      <c r="D44" s="2" t="s">
        <v>226</v>
      </c>
      <c r="E44" s="47"/>
      <c r="F44" s="48"/>
      <c r="G44" s="48"/>
      <c r="H44" s="48"/>
      <c r="I44" s="2" t="s">
        <v>48</v>
      </c>
      <c r="J44" s="48" t="s">
        <v>460</v>
      </c>
    </row>
    <row r="45" spans="1:10" x14ac:dyDescent="0.85">
      <c r="A45" s="50">
        <v>42</v>
      </c>
      <c r="B45" s="2" t="s">
        <v>227</v>
      </c>
      <c r="C45" s="2" t="s">
        <v>46</v>
      </c>
      <c r="D45" s="2" t="s">
        <v>118</v>
      </c>
      <c r="E45" s="47"/>
      <c r="F45" s="48"/>
      <c r="G45" s="48"/>
      <c r="H45" s="48"/>
      <c r="I45" s="2" t="s">
        <v>48</v>
      </c>
      <c r="J45" s="48" t="s">
        <v>460</v>
      </c>
    </row>
    <row r="46" spans="1:10" x14ac:dyDescent="0.85">
      <c r="A46" s="50">
        <v>43</v>
      </c>
      <c r="B46" s="2" t="s">
        <v>8</v>
      </c>
      <c r="C46" s="2" t="s">
        <v>54</v>
      </c>
      <c r="D46" s="2" t="s">
        <v>228</v>
      </c>
      <c r="E46" s="2" t="s">
        <v>228</v>
      </c>
      <c r="F46" s="48"/>
      <c r="G46" s="48"/>
      <c r="H46" s="48"/>
      <c r="I46" s="2" t="s">
        <v>48</v>
      </c>
      <c r="J46" s="48" t="s">
        <v>460</v>
      </c>
    </row>
    <row r="47" spans="1:10" ht="40" x14ac:dyDescent="0.85">
      <c r="A47" s="50">
        <v>44</v>
      </c>
      <c r="B47" s="2" t="s">
        <v>248</v>
      </c>
      <c r="C47" s="2" t="s">
        <v>46</v>
      </c>
      <c r="D47" s="47"/>
      <c r="E47" s="2" t="s">
        <v>249</v>
      </c>
      <c r="F47" s="48"/>
      <c r="G47" s="48"/>
      <c r="H47" s="48"/>
      <c r="I47" s="2" t="s">
        <v>64</v>
      </c>
      <c r="J47" s="48" t="s">
        <v>460</v>
      </c>
    </row>
    <row r="48" spans="1:10" x14ac:dyDescent="0.85">
      <c r="A48" s="50">
        <v>45</v>
      </c>
      <c r="B48" s="2" t="s">
        <v>229</v>
      </c>
      <c r="C48" s="2" t="s">
        <v>79</v>
      </c>
      <c r="D48" s="47"/>
      <c r="E48" s="2" t="s">
        <v>230</v>
      </c>
      <c r="F48" s="48"/>
      <c r="G48" s="48"/>
      <c r="H48" s="48"/>
      <c r="I48" s="2" t="s">
        <v>48</v>
      </c>
      <c r="J48" s="48" t="s">
        <v>460</v>
      </c>
    </row>
    <row r="49" spans="1:10" ht="40" x14ac:dyDescent="0.85">
      <c r="A49" s="50">
        <v>46</v>
      </c>
      <c r="B49" s="2" t="s">
        <v>250</v>
      </c>
      <c r="C49" s="2" t="s">
        <v>46</v>
      </c>
      <c r="D49" s="2" t="s">
        <v>47</v>
      </c>
      <c r="E49" s="47"/>
      <c r="F49" s="48"/>
      <c r="G49" s="48"/>
      <c r="H49" s="48"/>
      <c r="I49" s="2" t="s">
        <v>64</v>
      </c>
      <c r="J49" s="48" t="s">
        <v>460</v>
      </c>
    </row>
    <row r="50" spans="1:10" ht="40" x14ac:dyDescent="0.85">
      <c r="A50" s="50">
        <v>47</v>
      </c>
      <c r="B50" s="2" t="s">
        <v>251</v>
      </c>
      <c r="C50" s="2" t="s">
        <v>79</v>
      </c>
      <c r="D50" s="2" t="s">
        <v>47</v>
      </c>
      <c r="E50" s="47"/>
      <c r="F50" s="48"/>
      <c r="G50" s="48"/>
      <c r="H50" s="48"/>
      <c r="I50" s="2" t="s">
        <v>64</v>
      </c>
      <c r="J50" s="48" t="s">
        <v>460</v>
      </c>
    </row>
    <row r="51" spans="1:10" ht="40" x14ac:dyDescent="0.85">
      <c r="A51" s="50">
        <v>48</v>
      </c>
      <c r="B51" s="2" t="s">
        <v>252</v>
      </c>
      <c r="C51" s="2" t="s">
        <v>54</v>
      </c>
      <c r="D51" s="2" t="s">
        <v>118</v>
      </c>
      <c r="E51" s="2" t="s">
        <v>28</v>
      </c>
      <c r="F51" s="48"/>
      <c r="G51" s="48"/>
      <c r="H51" s="48"/>
      <c r="I51" s="2" t="s">
        <v>215</v>
      </c>
      <c r="J51" s="48" t="s">
        <v>460</v>
      </c>
    </row>
    <row r="52" spans="1:10" ht="40" x14ac:dyDescent="0.85">
      <c r="A52" s="50">
        <v>49</v>
      </c>
      <c r="B52" s="2" t="s">
        <v>110</v>
      </c>
      <c r="C52" s="2" t="s">
        <v>46</v>
      </c>
      <c r="D52" s="2" t="s">
        <v>111</v>
      </c>
      <c r="E52" s="47"/>
      <c r="F52" s="52">
        <v>3.5</v>
      </c>
      <c r="G52" s="50">
        <v>100</v>
      </c>
      <c r="H52" s="47"/>
      <c r="I52" s="2" t="s">
        <v>64</v>
      </c>
      <c r="J52" s="48" t="s">
        <v>461</v>
      </c>
    </row>
    <row r="53" spans="1:10" ht="40" x14ac:dyDescent="0.85">
      <c r="A53" s="50">
        <v>51</v>
      </c>
      <c r="B53" s="2" t="s">
        <v>112</v>
      </c>
      <c r="C53" s="2" t="s">
        <v>46</v>
      </c>
      <c r="D53" s="2" t="s">
        <v>47</v>
      </c>
      <c r="E53" s="47"/>
      <c r="F53" s="52">
        <v>3.5</v>
      </c>
      <c r="G53" s="50">
        <v>100</v>
      </c>
      <c r="H53" s="47"/>
      <c r="I53" s="2" t="s">
        <v>64</v>
      </c>
      <c r="J53" s="48" t="s">
        <v>461</v>
      </c>
    </row>
    <row r="54" spans="1:10" ht="40" x14ac:dyDescent="0.85">
      <c r="A54" s="50">
        <v>53</v>
      </c>
      <c r="B54" s="2" t="s">
        <v>113</v>
      </c>
      <c r="C54" s="2" t="s">
        <v>46</v>
      </c>
      <c r="D54" s="47"/>
      <c r="E54" s="2" t="s">
        <v>50</v>
      </c>
      <c r="F54" s="52">
        <v>3.5</v>
      </c>
      <c r="G54" s="47"/>
      <c r="H54" s="50">
        <v>100</v>
      </c>
      <c r="I54" s="2" t="s">
        <v>64</v>
      </c>
      <c r="J54" s="48" t="s">
        <v>461</v>
      </c>
    </row>
    <row r="55" spans="1:10" ht="40" x14ac:dyDescent="0.85">
      <c r="A55" s="50">
        <v>55</v>
      </c>
      <c r="B55" s="2" t="s">
        <v>114</v>
      </c>
      <c r="C55" s="2" t="s">
        <v>79</v>
      </c>
      <c r="D55" s="2" t="s">
        <v>47</v>
      </c>
      <c r="E55" s="47"/>
      <c r="F55" s="52">
        <v>3.5</v>
      </c>
      <c r="G55" s="50">
        <v>100</v>
      </c>
      <c r="H55" s="47"/>
      <c r="I55" s="2" t="s">
        <v>64</v>
      </c>
      <c r="J55" s="48" t="s">
        <v>461</v>
      </c>
    </row>
    <row r="56" spans="1:10" ht="40" x14ac:dyDescent="0.85">
      <c r="A56" s="50">
        <v>57</v>
      </c>
      <c r="B56" s="2" t="s">
        <v>115</v>
      </c>
      <c r="C56" s="2" t="s">
        <v>46</v>
      </c>
      <c r="D56" s="47"/>
      <c r="E56" s="2" t="s">
        <v>50</v>
      </c>
      <c r="F56" s="52">
        <v>3.5</v>
      </c>
      <c r="G56" s="47"/>
      <c r="H56" s="50">
        <v>100</v>
      </c>
      <c r="I56" s="2" t="s">
        <v>64</v>
      </c>
      <c r="J56" s="48" t="s">
        <v>461</v>
      </c>
    </row>
    <row r="57" spans="1:10" ht="40" x14ac:dyDescent="0.85">
      <c r="A57" s="50">
        <v>58</v>
      </c>
      <c r="B57" s="2" t="s">
        <v>121</v>
      </c>
      <c r="C57" s="2" t="s">
        <v>54</v>
      </c>
      <c r="D57" s="2" t="s">
        <v>122</v>
      </c>
      <c r="E57" s="2" t="s">
        <v>123</v>
      </c>
      <c r="F57" s="2" t="s">
        <v>61</v>
      </c>
      <c r="G57" s="50">
        <v>100</v>
      </c>
      <c r="H57" s="50">
        <v>100</v>
      </c>
      <c r="I57" s="2" t="s">
        <v>216</v>
      </c>
      <c r="J57" s="48" t="s">
        <v>461</v>
      </c>
    </row>
    <row r="58" spans="1:10" ht="40" x14ac:dyDescent="0.85">
      <c r="A58" s="50">
        <v>59</v>
      </c>
      <c r="B58" s="2" t="s">
        <v>124</v>
      </c>
      <c r="C58" s="2" t="s">
        <v>46</v>
      </c>
      <c r="D58" s="2" t="s">
        <v>47</v>
      </c>
      <c r="E58" s="47"/>
      <c r="F58" s="52">
        <v>3.5</v>
      </c>
      <c r="G58" s="50">
        <v>100</v>
      </c>
      <c r="H58" s="47"/>
      <c r="I58" s="2" t="s">
        <v>64</v>
      </c>
      <c r="J58" s="48" t="s">
        <v>461</v>
      </c>
    </row>
    <row r="59" spans="1:10" ht="40" x14ac:dyDescent="0.85">
      <c r="A59" s="50">
        <v>60</v>
      </c>
      <c r="B59" s="2" t="s">
        <v>10</v>
      </c>
      <c r="C59" s="2" t="s">
        <v>54</v>
      </c>
      <c r="D59" s="2" t="s">
        <v>122</v>
      </c>
      <c r="E59" s="2" t="s">
        <v>50</v>
      </c>
      <c r="F59" s="2" t="s">
        <v>61</v>
      </c>
      <c r="G59" s="50">
        <v>100</v>
      </c>
      <c r="H59" s="50">
        <v>100</v>
      </c>
      <c r="I59" s="2" t="s">
        <v>216</v>
      </c>
      <c r="J59" s="48" t="s">
        <v>461</v>
      </c>
    </row>
    <row r="60" spans="1:10" ht="40" x14ac:dyDescent="0.85">
      <c r="A60" s="50">
        <v>61</v>
      </c>
      <c r="B60" s="2" t="s">
        <v>33</v>
      </c>
      <c r="C60" s="2" t="s">
        <v>54</v>
      </c>
      <c r="D60" s="2" t="s">
        <v>29</v>
      </c>
      <c r="E60" s="2" t="s">
        <v>50</v>
      </c>
      <c r="F60" s="2" t="s">
        <v>61</v>
      </c>
      <c r="G60" s="50">
        <v>100</v>
      </c>
      <c r="H60" s="50">
        <v>100</v>
      </c>
      <c r="I60" s="2" t="s">
        <v>216</v>
      </c>
      <c r="J60" s="48" t="s">
        <v>461</v>
      </c>
    </row>
    <row r="61" spans="1:10" ht="60" x14ac:dyDescent="0.85">
      <c r="A61" s="50">
        <v>62</v>
      </c>
      <c r="B61" s="2" t="s">
        <v>126</v>
      </c>
      <c r="C61" s="2" t="s">
        <v>46</v>
      </c>
      <c r="D61" s="2" t="s">
        <v>127</v>
      </c>
      <c r="E61" s="47"/>
      <c r="F61" s="50">
        <v>7</v>
      </c>
      <c r="G61" s="50">
        <v>100</v>
      </c>
      <c r="H61" s="47"/>
      <c r="I61" s="2" t="s">
        <v>48</v>
      </c>
      <c r="J61" s="48" t="s">
        <v>461</v>
      </c>
    </row>
    <row r="62" spans="1:10" ht="40" x14ac:dyDescent="0.85">
      <c r="A62" s="50">
        <v>63</v>
      </c>
      <c r="B62" s="2" t="s">
        <v>232</v>
      </c>
      <c r="C62" s="2" t="s">
        <v>46</v>
      </c>
      <c r="D62" s="2" t="s">
        <v>30</v>
      </c>
      <c r="E62" s="47"/>
      <c r="F62" s="48"/>
      <c r="G62" s="48"/>
      <c r="H62" s="48"/>
      <c r="I62" s="2" t="s">
        <v>48</v>
      </c>
      <c r="J62" s="48" t="s">
        <v>460</v>
      </c>
    </row>
    <row r="63" spans="1:10" x14ac:dyDescent="0.85">
      <c r="A63" s="50">
        <v>64</v>
      </c>
      <c r="B63" s="2" t="s">
        <v>233</v>
      </c>
      <c r="C63" s="2" t="s">
        <v>46</v>
      </c>
      <c r="D63" s="47"/>
      <c r="E63" s="2" t="s">
        <v>234</v>
      </c>
      <c r="F63" s="48"/>
      <c r="G63" s="48"/>
      <c r="H63" s="48"/>
      <c r="I63" s="2" t="s">
        <v>48</v>
      </c>
      <c r="J63" s="48" t="s">
        <v>460</v>
      </c>
    </row>
    <row r="64" spans="1:10" x14ac:dyDescent="0.85">
      <c r="A64" s="50">
        <v>65</v>
      </c>
      <c r="B64" s="2" t="s">
        <v>235</v>
      </c>
      <c r="C64" s="2" t="s">
        <v>46</v>
      </c>
      <c r="D64" s="2" t="s">
        <v>236</v>
      </c>
      <c r="E64" s="47"/>
      <c r="F64" s="48"/>
      <c r="G64" s="48"/>
      <c r="H64" s="48"/>
      <c r="I64" s="2" t="s">
        <v>48</v>
      </c>
      <c r="J64" s="48" t="s">
        <v>460</v>
      </c>
    </row>
    <row r="65" spans="1:10" ht="40" x14ac:dyDescent="0.85">
      <c r="A65" s="50">
        <v>66</v>
      </c>
      <c r="B65" s="2" t="s">
        <v>253</v>
      </c>
      <c r="C65" s="2" t="s">
        <v>54</v>
      </c>
      <c r="D65" s="2" t="s">
        <v>236</v>
      </c>
      <c r="E65" s="2" t="s">
        <v>254</v>
      </c>
      <c r="F65" s="48"/>
      <c r="G65" s="48"/>
      <c r="H65" s="48"/>
      <c r="I65" s="2" t="s">
        <v>216</v>
      </c>
      <c r="J65" s="48" t="s">
        <v>460</v>
      </c>
    </row>
    <row r="66" spans="1:10" x14ac:dyDescent="0.85">
      <c r="A66" s="50">
        <v>67</v>
      </c>
      <c r="B66" s="2" t="s">
        <v>237</v>
      </c>
      <c r="C66" s="2" t="s">
        <v>46</v>
      </c>
      <c r="D66" s="2" t="s">
        <v>47</v>
      </c>
      <c r="E66" s="47"/>
      <c r="F66" s="48"/>
      <c r="G66" s="48"/>
      <c r="H66" s="48"/>
      <c r="I66" s="2" t="s">
        <v>48</v>
      </c>
      <c r="J66" s="48" t="s">
        <v>460</v>
      </c>
    </row>
    <row r="67" spans="1:10" x14ac:dyDescent="0.85">
      <c r="A67" s="50">
        <v>68</v>
      </c>
      <c r="B67" s="2" t="s">
        <v>238</v>
      </c>
      <c r="C67" s="2" t="s">
        <v>79</v>
      </c>
      <c r="D67" s="2" t="s">
        <v>210</v>
      </c>
      <c r="E67" s="47"/>
      <c r="F67" s="48"/>
      <c r="G67" s="48"/>
      <c r="H67" s="48"/>
      <c r="I67" s="2" t="s">
        <v>48</v>
      </c>
      <c r="J67" s="48" t="s">
        <v>460</v>
      </c>
    </row>
    <row r="68" spans="1:10" ht="40" x14ac:dyDescent="0.85">
      <c r="A68" s="50">
        <v>69</v>
      </c>
      <c r="B68" s="2" t="s">
        <v>12</v>
      </c>
      <c r="C68" s="2" t="s">
        <v>54</v>
      </c>
      <c r="D68" s="2" t="s">
        <v>47</v>
      </c>
      <c r="E68" s="2" t="s">
        <v>255</v>
      </c>
      <c r="F68" s="48"/>
      <c r="G68" s="48"/>
      <c r="H68" s="48"/>
      <c r="I68" s="2" t="s">
        <v>216</v>
      </c>
      <c r="J68" s="48" t="s">
        <v>460</v>
      </c>
    </row>
    <row r="69" spans="1:10" x14ac:dyDescent="0.85">
      <c r="A69" s="50">
        <v>70</v>
      </c>
      <c r="B69" s="2" t="s">
        <v>256</v>
      </c>
      <c r="C69" s="2" t="s">
        <v>46</v>
      </c>
      <c r="D69" s="47"/>
      <c r="E69" s="2" t="s">
        <v>257</v>
      </c>
      <c r="F69" s="48"/>
      <c r="G69" s="48"/>
      <c r="H69" s="48"/>
      <c r="I69" s="2" t="s">
        <v>129</v>
      </c>
      <c r="J69" s="48" t="s">
        <v>460</v>
      </c>
    </row>
    <row r="70" spans="1:10" x14ac:dyDescent="0.85">
      <c r="A70" s="50">
        <v>71</v>
      </c>
      <c r="B70" s="2" t="s">
        <v>13</v>
      </c>
      <c r="C70" s="2" t="s">
        <v>46</v>
      </c>
      <c r="D70" s="2" t="s">
        <v>31</v>
      </c>
      <c r="E70" s="47"/>
      <c r="F70" s="48"/>
      <c r="G70" s="48"/>
      <c r="H70" s="48"/>
      <c r="I70" s="2" t="s">
        <v>129</v>
      </c>
      <c r="J70" s="48" t="s">
        <v>460</v>
      </c>
    </row>
    <row r="71" spans="1:10" x14ac:dyDescent="0.85">
      <c r="A71" s="50">
        <v>72</v>
      </c>
      <c r="B71" s="2" t="s">
        <v>128</v>
      </c>
      <c r="C71" s="2" t="s">
        <v>46</v>
      </c>
      <c r="D71" s="47"/>
      <c r="E71" s="2" t="s">
        <v>50</v>
      </c>
      <c r="F71" s="52">
        <v>3.5</v>
      </c>
      <c r="G71" s="47"/>
      <c r="H71" s="50">
        <v>100</v>
      </c>
      <c r="I71" s="2" t="s">
        <v>129</v>
      </c>
      <c r="J71" s="48" t="s">
        <v>461</v>
      </c>
    </row>
    <row r="72" spans="1:10" ht="40" x14ac:dyDescent="0.85">
      <c r="A72" s="50">
        <v>73</v>
      </c>
      <c r="B72" s="2" t="s">
        <v>130</v>
      </c>
      <c r="C72" s="2" t="s">
        <v>54</v>
      </c>
      <c r="D72" s="2" t="s">
        <v>47</v>
      </c>
      <c r="E72" s="2" t="s">
        <v>50</v>
      </c>
      <c r="F72" s="50">
        <v>3</v>
      </c>
      <c r="G72" s="50">
        <v>100</v>
      </c>
      <c r="H72" s="50">
        <v>100</v>
      </c>
      <c r="I72" s="2" t="s">
        <v>64</v>
      </c>
      <c r="J72" s="48" t="s">
        <v>461</v>
      </c>
    </row>
    <row r="73" spans="1:10" x14ac:dyDescent="0.85">
      <c r="A73" s="50">
        <v>74</v>
      </c>
      <c r="B73" s="2" t="s">
        <v>34</v>
      </c>
      <c r="C73" s="2" t="s">
        <v>46</v>
      </c>
      <c r="D73" s="47"/>
      <c r="E73" s="2" t="s">
        <v>239</v>
      </c>
      <c r="F73" s="48"/>
      <c r="G73" s="48"/>
      <c r="H73" s="48"/>
      <c r="I73" s="2" t="s">
        <v>48</v>
      </c>
      <c r="J73" s="48" t="s">
        <v>460</v>
      </c>
    </row>
    <row r="74" spans="1:10" ht="40" x14ac:dyDescent="0.85">
      <c r="A74" s="50">
        <v>75</v>
      </c>
      <c r="B74" s="2" t="s">
        <v>240</v>
      </c>
      <c r="C74" s="2" t="s">
        <v>46</v>
      </c>
      <c r="D74" s="2" t="s">
        <v>241</v>
      </c>
      <c r="E74" s="47"/>
      <c r="F74" s="48"/>
      <c r="G74" s="48"/>
      <c r="H74" s="48"/>
      <c r="I74" s="2" t="s">
        <v>48</v>
      </c>
      <c r="J74" s="48" t="s">
        <v>460</v>
      </c>
    </row>
    <row r="75" spans="1:10" ht="40" x14ac:dyDescent="0.85">
      <c r="A75" s="50">
        <v>76</v>
      </c>
      <c r="B75" s="2" t="s">
        <v>14</v>
      </c>
      <c r="C75" s="2" t="s">
        <v>46</v>
      </c>
      <c r="D75" s="47"/>
      <c r="E75" s="2" t="s">
        <v>50</v>
      </c>
      <c r="F75" s="52">
        <v>3.5</v>
      </c>
      <c r="G75" s="47"/>
      <c r="H75" s="50">
        <v>100</v>
      </c>
      <c r="I75" s="2" t="s">
        <v>64</v>
      </c>
      <c r="J75" s="48" t="s">
        <v>461</v>
      </c>
    </row>
    <row r="76" spans="1:10" ht="40" x14ac:dyDescent="0.85">
      <c r="A76" s="50">
        <v>77</v>
      </c>
      <c r="B76" s="2" t="s">
        <v>258</v>
      </c>
      <c r="C76" s="2" t="s">
        <v>46</v>
      </c>
      <c r="D76" s="47"/>
      <c r="E76" s="2" t="s">
        <v>259</v>
      </c>
      <c r="F76" s="48"/>
      <c r="G76" s="48"/>
      <c r="H76" s="48"/>
      <c r="I76" s="2" t="s">
        <v>64</v>
      </c>
      <c r="J76" s="48" t="s">
        <v>460</v>
      </c>
    </row>
    <row r="77" spans="1:10" x14ac:dyDescent="0.85">
      <c r="A77" s="50">
        <v>78</v>
      </c>
      <c r="B77" s="2" t="s">
        <v>15</v>
      </c>
      <c r="C77" s="2" t="s">
        <v>54</v>
      </c>
      <c r="D77" s="2" t="s">
        <v>131</v>
      </c>
      <c r="E77" s="2" t="s">
        <v>259</v>
      </c>
      <c r="F77" s="48"/>
      <c r="G77" s="48"/>
      <c r="H77" s="48"/>
      <c r="I77" s="2" t="s">
        <v>129</v>
      </c>
      <c r="J77" s="48" t="s">
        <v>460</v>
      </c>
    </row>
    <row r="78" spans="1:10" x14ac:dyDescent="0.85">
      <c r="A78" s="50">
        <v>79</v>
      </c>
      <c r="B78" s="2" t="s">
        <v>260</v>
      </c>
      <c r="C78" s="2" t="s">
        <v>46</v>
      </c>
      <c r="D78" s="47"/>
      <c r="E78" s="2" t="s">
        <v>261</v>
      </c>
      <c r="F78" s="48"/>
      <c r="G78" s="48"/>
      <c r="H78" s="48"/>
      <c r="I78" s="2" t="s">
        <v>129</v>
      </c>
      <c r="J78" s="48" t="s">
        <v>460</v>
      </c>
    </row>
    <row r="79" spans="1:10" x14ac:dyDescent="0.85">
      <c r="A79" s="50">
        <v>80</v>
      </c>
      <c r="B79" s="2" t="s">
        <v>16</v>
      </c>
      <c r="C79" s="2" t="s">
        <v>54</v>
      </c>
      <c r="D79" s="2" t="s">
        <v>131</v>
      </c>
      <c r="E79" s="2" t="s">
        <v>50</v>
      </c>
      <c r="F79" s="2" t="s">
        <v>132</v>
      </c>
      <c r="G79" s="50">
        <v>100</v>
      </c>
      <c r="H79" s="50">
        <v>100</v>
      </c>
      <c r="I79" s="2" t="s">
        <v>129</v>
      </c>
      <c r="J79" s="48" t="s">
        <v>461</v>
      </c>
    </row>
    <row r="80" spans="1:10" x14ac:dyDescent="0.85">
      <c r="A80" s="50">
        <v>81</v>
      </c>
      <c r="B80" s="2" t="s">
        <v>35</v>
      </c>
      <c r="C80" s="2" t="s">
        <v>79</v>
      </c>
      <c r="D80" s="2" t="s">
        <v>133</v>
      </c>
      <c r="E80" s="47"/>
      <c r="F80" s="52">
        <v>5.5</v>
      </c>
      <c r="G80" s="50">
        <v>100</v>
      </c>
      <c r="H80" s="47"/>
      <c r="I80" s="2" t="s">
        <v>48</v>
      </c>
      <c r="J80" s="48" t="s">
        <v>461</v>
      </c>
    </row>
    <row r="81" spans="1:10" ht="40" x14ac:dyDescent="0.85">
      <c r="A81" s="50">
        <v>82</v>
      </c>
      <c r="B81" s="2" t="s">
        <v>134</v>
      </c>
      <c r="C81" s="2" t="s">
        <v>46</v>
      </c>
      <c r="D81" s="2" t="s">
        <v>32</v>
      </c>
      <c r="E81" s="47"/>
      <c r="F81" s="52">
        <v>5.5</v>
      </c>
      <c r="G81" s="50">
        <v>100</v>
      </c>
      <c r="H81" s="47"/>
      <c r="I81" s="2" t="s">
        <v>216</v>
      </c>
      <c r="J81" s="48" t="s">
        <v>461</v>
      </c>
    </row>
    <row r="82" spans="1:10" ht="40" x14ac:dyDescent="0.85">
      <c r="A82" s="50">
        <v>83</v>
      </c>
      <c r="B82" s="2" t="s">
        <v>135</v>
      </c>
      <c r="C82" s="2" t="s">
        <v>54</v>
      </c>
      <c r="D82" s="2" t="s">
        <v>32</v>
      </c>
      <c r="E82" s="2" t="s">
        <v>133</v>
      </c>
      <c r="F82" s="52">
        <v>5.5</v>
      </c>
      <c r="G82" s="50">
        <v>100</v>
      </c>
      <c r="H82" s="50">
        <v>100</v>
      </c>
      <c r="I82" s="2" t="s">
        <v>216</v>
      </c>
      <c r="J82" s="48" t="s">
        <v>461</v>
      </c>
    </row>
    <row r="83" spans="1:10" ht="40" x14ac:dyDescent="0.85">
      <c r="A83" s="50">
        <v>84</v>
      </c>
      <c r="B83" s="2" t="s">
        <v>136</v>
      </c>
      <c r="C83" s="2" t="s">
        <v>54</v>
      </c>
      <c r="D83" s="2" t="s">
        <v>32</v>
      </c>
      <c r="E83" s="2" t="s">
        <v>133</v>
      </c>
      <c r="F83" s="2" t="s">
        <v>137</v>
      </c>
      <c r="G83" s="50">
        <v>100</v>
      </c>
      <c r="H83" s="50">
        <v>100</v>
      </c>
      <c r="I83" s="2" t="s">
        <v>216</v>
      </c>
      <c r="J83" s="48" t="s">
        <v>461</v>
      </c>
    </row>
    <row r="84" spans="1:10" ht="40" x14ac:dyDescent="0.85">
      <c r="A84" s="50">
        <v>85</v>
      </c>
      <c r="B84" s="2" t="s">
        <v>138</v>
      </c>
      <c r="C84" s="2" t="s">
        <v>46</v>
      </c>
      <c r="D84" s="2" t="s">
        <v>32</v>
      </c>
      <c r="E84" s="47"/>
      <c r="F84" s="50">
        <v>7</v>
      </c>
      <c r="G84" s="50">
        <v>100</v>
      </c>
      <c r="H84" s="47"/>
      <c r="I84" s="2" t="s">
        <v>216</v>
      </c>
      <c r="J84" s="48" t="s">
        <v>461</v>
      </c>
    </row>
    <row r="85" spans="1:10" ht="40" x14ac:dyDescent="0.85">
      <c r="A85" s="50">
        <v>86</v>
      </c>
      <c r="B85" s="2" t="s">
        <v>139</v>
      </c>
      <c r="C85" s="2" t="s">
        <v>54</v>
      </c>
      <c r="D85" s="2" t="s">
        <v>32</v>
      </c>
      <c r="E85" s="2" t="s">
        <v>140</v>
      </c>
      <c r="F85" s="2" t="s">
        <v>141</v>
      </c>
      <c r="G85" s="50">
        <v>100</v>
      </c>
      <c r="H85" s="50">
        <v>100</v>
      </c>
      <c r="I85" s="2" t="s">
        <v>216</v>
      </c>
      <c r="J85" s="48" t="s">
        <v>461</v>
      </c>
    </row>
    <row r="86" spans="1:10" x14ac:dyDescent="0.85">
      <c r="A86" s="50">
        <v>87</v>
      </c>
      <c r="B86" s="2" t="s">
        <v>142</v>
      </c>
      <c r="C86" s="2" t="s">
        <v>46</v>
      </c>
      <c r="D86" s="47"/>
      <c r="E86" s="2" t="s">
        <v>140</v>
      </c>
      <c r="F86" s="50">
        <v>3</v>
      </c>
      <c r="G86" s="47"/>
      <c r="H86" s="50">
        <v>100</v>
      </c>
      <c r="I86" s="2" t="s">
        <v>129</v>
      </c>
      <c r="J86" s="48" t="s">
        <v>461</v>
      </c>
    </row>
    <row r="87" spans="1:10" x14ac:dyDescent="0.85">
      <c r="A87" s="50">
        <v>88</v>
      </c>
      <c r="B87" s="2" t="s">
        <v>143</v>
      </c>
      <c r="C87" s="2" t="s">
        <v>46</v>
      </c>
      <c r="D87" s="47"/>
      <c r="E87" s="2" t="s">
        <v>140</v>
      </c>
      <c r="F87" s="52">
        <v>5.5</v>
      </c>
      <c r="G87" s="47"/>
      <c r="H87" s="50">
        <v>100</v>
      </c>
      <c r="I87" s="2" t="s">
        <v>129</v>
      </c>
      <c r="J87" s="48" t="s">
        <v>461</v>
      </c>
    </row>
    <row r="88" spans="1:10" x14ac:dyDescent="0.85">
      <c r="A88" s="50">
        <v>89</v>
      </c>
      <c r="B88" s="2" t="s">
        <v>242</v>
      </c>
      <c r="C88" s="2" t="s">
        <v>46</v>
      </c>
      <c r="D88" s="2" t="s">
        <v>32</v>
      </c>
      <c r="E88" s="47"/>
      <c r="F88" s="48"/>
      <c r="G88" s="48"/>
      <c r="H88" s="48"/>
      <c r="I88" s="2" t="s">
        <v>48</v>
      </c>
      <c r="J88" s="48" t="s">
        <v>460</v>
      </c>
    </row>
    <row r="89" spans="1:10" ht="40" x14ac:dyDescent="0.85">
      <c r="A89" s="50">
        <v>90</v>
      </c>
      <c r="B89" s="2" t="s">
        <v>150</v>
      </c>
      <c r="C89" s="2" t="s">
        <v>79</v>
      </c>
      <c r="D89" s="47"/>
      <c r="E89" s="2" t="s">
        <v>140</v>
      </c>
      <c r="F89" s="50">
        <v>7</v>
      </c>
      <c r="G89" s="47"/>
      <c r="H89" s="50">
        <v>100</v>
      </c>
      <c r="I89" s="2" t="s">
        <v>216</v>
      </c>
      <c r="J89" s="48" t="s">
        <v>461</v>
      </c>
    </row>
    <row r="90" spans="1:10" x14ac:dyDescent="0.85">
      <c r="A90" s="50">
        <v>91</v>
      </c>
      <c r="B90" s="2" t="s">
        <v>152</v>
      </c>
      <c r="C90" s="2" t="s">
        <v>54</v>
      </c>
      <c r="D90" s="2" t="s">
        <v>32</v>
      </c>
      <c r="E90" s="2" t="s">
        <v>153</v>
      </c>
      <c r="F90" s="52">
        <v>5.5</v>
      </c>
      <c r="G90" s="50">
        <v>100</v>
      </c>
      <c r="H90" s="50">
        <v>100</v>
      </c>
      <c r="I90" s="2" t="s">
        <v>48</v>
      </c>
      <c r="J90" s="48" t="s">
        <v>461</v>
      </c>
    </row>
    <row r="91" spans="1:10" x14ac:dyDescent="0.85">
      <c r="A91" s="50">
        <v>92</v>
      </c>
      <c r="B91" s="2" t="s">
        <v>154</v>
      </c>
      <c r="C91" s="2" t="s">
        <v>46</v>
      </c>
      <c r="D91" s="47"/>
      <c r="E91" s="2" t="s">
        <v>153</v>
      </c>
      <c r="F91" s="52">
        <v>5.5</v>
      </c>
      <c r="G91" s="47"/>
      <c r="H91" s="50">
        <v>100</v>
      </c>
      <c r="I91" s="2" t="s">
        <v>48</v>
      </c>
      <c r="J91" s="48" t="s">
        <v>461</v>
      </c>
    </row>
    <row r="92" spans="1:10" x14ac:dyDescent="0.85">
      <c r="A92" s="50">
        <v>93</v>
      </c>
      <c r="B92" s="2" t="s">
        <v>155</v>
      </c>
      <c r="C92" s="2" t="s">
        <v>46</v>
      </c>
      <c r="D92" s="47"/>
      <c r="E92" s="2" t="s">
        <v>153</v>
      </c>
      <c r="F92" s="50">
        <v>3</v>
      </c>
      <c r="G92" s="47"/>
      <c r="H92" s="50">
        <v>100</v>
      </c>
      <c r="I92" s="2" t="s">
        <v>48</v>
      </c>
      <c r="J92" s="48" t="s">
        <v>461</v>
      </c>
    </row>
    <row r="93" spans="1:10" x14ac:dyDescent="0.85">
      <c r="A93" s="50">
        <v>94</v>
      </c>
      <c r="B93" s="2" t="s">
        <v>156</v>
      </c>
      <c r="C93" s="2" t="s">
        <v>46</v>
      </c>
      <c r="D93" s="2" t="s">
        <v>32</v>
      </c>
      <c r="E93" s="47"/>
      <c r="F93" s="50">
        <v>7</v>
      </c>
      <c r="G93" s="50">
        <v>100</v>
      </c>
      <c r="H93" s="47"/>
      <c r="I93" s="2" t="s">
        <v>48</v>
      </c>
      <c r="J93" s="48" t="s">
        <v>461</v>
      </c>
    </row>
    <row r="94" spans="1:10" ht="40" x14ac:dyDescent="0.85">
      <c r="A94" s="50">
        <v>95</v>
      </c>
      <c r="B94" s="2" t="s">
        <v>19</v>
      </c>
      <c r="C94" s="2" t="s">
        <v>54</v>
      </c>
      <c r="D94" s="2" t="s">
        <v>32</v>
      </c>
      <c r="E94" s="47"/>
      <c r="F94" s="52">
        <v>3.5</v>
      </c>
      <c r="G94" s="50">
        <v>100</v>
      </c>
      <c r="H94" s="47"/>
      <c r="I94" s="2" t="s">
        <v>216</v>
      </c>
      <c r="J94" s="48" t="s">
        <v>461</v>
      </c>
    </row>
    <row r="95" spans="1:10" x14ac:dyDescent="0.85">
      <c r="A95" s="50">
        <v>96</v>
      </c>
      <c r="B95" s="2" t="s">
        <v>157</v>
      </c>
      <c r="C95" s="2" t="s">
        <v>79</v>
      </c>
      <c r="D95" s="2" t="s">
        <v>32</v>
      </c>
      <c r="E95" s="47"/>
      <c r="F95" s="50">
        <v>7</v>
      </c>
      <c r="G95" s="50">
        <v>100</v>
      </c>
      <c r="H95" s="47"/>
      <c r="I95" s="2" t="s">
        <v>48</v>
      </c>
      <c r="J95" s="48" t="s">
        <v>461</v>
      </c>
    </row>
    <row r="96" spans="1:10" ht="40" x14ac:dyDescent="0.85">
      <c r="A96" s="50">
        <v>97</v>
      </c>
      <c r="B96" s="2" t="s">
        <v>158</v>
      </c>
      <c r="C96" s="2" t="s">
        <v>54</v>
      </c>
      <c r="D96" s="2" t="s">
        <v>32</v>
      </c>
      <c r="E96" s="2" t="s">
        <v>153</v>
      </c>
      <c r="F96" s="2" t="s">
        <v>132</v>
      </c>
      <c r="G96" s="50">
        <v>100</v>
      </c>
      <c r="H96" s="50">
        <v>100</v>
      </c>
      <c r="I96" s="2" t="s">
        <v>216</v>
      </c>
      <c r="J96" s="48" t="s">
        <v>461</v>
      </c>
    </row>
    <row r="97" spans="1:10" x14ac:dyDescent="0.85">
      <c r="A97" s="50">
        <v>98</v>
      </c>
      <c r="B97" s="2" t="s">
        <v>159</v>
      </c>
      <c r="C97" s="2" t="s">
        <v>46</v>
      </c>
      <c r="D97" s="2" t="s">
        <v>32</v>
      </c>
      <c r="E97" s="47"/>
      <c r="F97" s="50">
        <v>7</v>
      </c>
      <c r="G97" s="50">
        <v>100</v>
      </c>
      <c r="H97" s="47"/>
      <c r="I97" s="2" t="s">
        <v>48</v>
      </c>
      <c r="J97" s="48" t="s">
        <v>461</v>
      </c>
    </row>
    <row r="98" spans="1:10" x14ac:dyDescent="0.85">
      <c r="A98" s="50">
        <v>99</v>
      </c>
      <c r="B98" s="2" t="s">
        <v>160</v>
      </c>
      <c r="C98" s="2" t="s">
        <v>46</v>
      </c>
      <c r="D98" s="47"/>
      <c r="E98" s="2" t="s">
        <v>153</v>
      </c>
      <c r="F98" s="52">
        <v>3.5</v>
      </c>
      <c r="G98" s="47"/>
      <c r="H98" s="50">
        <v>100</v>
      </c>
      <c r="I98" s="2" t="s">
        <v>129</v>
      </c>
      <c r="J98" s="48" t="s">
        <v>461</v>
      </c>
    </row>
    <row r="99" spans="1:10" x14ac:dyDescent="0.85">
      <c r="A99" s="50">
        <v>100</v>
      </c>
      <c r="B99" s="2" t="s">
        <v>161</v>
      </c>
      <c r="C99" s="2" t="s">
        <v>79</v>
      </c>
      <c r="D99" s="2" t="s">
        <v>32</v>
      </c>
      <c r="E99" s="47"/>
      <c r="F99" s="50">
        <v>7</v>
      </c>
      <c r="G99" s="50">
        <v>100</v>
      </c>
      <c r="H99" s="47"/>
      <c r="I99" s="2" t="s">
        <v>129</v>
      </c>
      <c r="J99" s="48" t="s">
        <v>461</v>
      </c>
    </row>
    <row r="100" spans="1:10" x14ac:dyDescent="0.85">
      <c r="A100" s="50">
        <v>101</v>
      </c>
      <c r="B100" s="2" t="s">
        <v>162</v>
      </c>
      <c r="C100" s="2" t="s">
        <v>46</v>
      </c>
      <c r="D100" s="47"/>
      <c r="E100" s="2" t="s">
        <v>163</v>
      </c>
      <c r="F100" s="50">
        <v>7</v>
      </c>
      <c r="G100" s="47"/>
      <c r="H100" s="50">
        <v>100</v>
      </c>
      <c r="I100" s="2" t="s">
        <v>129</v>
      </c>
      <c r="J100" s="48" t="s">
        <v>461</v>
      </c>
    </row>
    <row r="101" spans="1:10" x14ac:dyDescent="0.85">
      <c r="A101" s="50">
        <v>102</v>
      </c>
      <c r="B101" s="2" t="s">
        <v>164</v>
      </c>
      <c r="C101" s="2" t="s">
        <v>79</v>
      </c>
      <c r="D101" s="2" t="s">
        <v>163</v>
      </c>
      <c r="E101" s="47"/>
      <c r="F101" s="50">
        <v>3</v>
      </c>
      <c r="G101" s="50">
        <v>100</v>
      </c>
      <c r="H101" s="47"/>
      <c r="I101" s="2" t="s">
        <v>129</v>
      </c>
      <c r="J101" s="48" t="s">
        <v>461</v>
      </c>
    </row>
    <row r="102" spans="1:10" x14ac:dyDescent="0.85">
      <c r="A102" s="50">
        <v>103</v>
      </c>
      <c r="B102" s="2" t="s">
        <v>165</v>
      </c>
      <c r="C102" s="2" t="s">
        <v>46</v>
      </c>
      <c r="D102" s="47"/>
      <c r="E102" s="2" t="s">
        <v>166</v>
      </c>
      <c r="F102" s="50">
        <v>3</v>
      </c>
      <c r="G102" s="47"/>
      <c r="H102" s="50">
        <v>100</v>
      </c>
      <c r="I102" s="2" t="s">
        <v>167</v>
      </c>
      <c r="J102" s="48" t="s">
        <v>461</v>
      </c>
    </row>
    <row r="103" spans="1:10" x14ac:dyDescent="0.85">
      <c r="A103" s="50">
        <v>104</v>
      </c>
      <c r="B103" s="2" t="s">
        <v>168</v>
      </c>
      <c r="C103" s="2" t="s">
        <v>79</v>
      </c>
      <c r="D103" s="2" t="s">
        <v>163</v>
      </c>
      <c r="E103" s="47"/>
      <c r="F103" s="50">
        <v>3</v>
      </c>
      <c r="G103" s="50">
        <v>100</v>
      </c>
      <c r="H103" s="47"/>
      <c r="I103" s="2" t="s">
        <v>129</v>
      </c>
      <c r="J103" s="48" t="s">
        <v>461</v>
      </c>
    </row>
    <row r="104" spans="1:10" x14ac:dyDescent="0.85">
      <c r="A104" s="50">
        <v>105</v>
      </c>
      <c r="B104" s="2" t="s">
        <v>169</v>
      </c>
      <c r="C104" s="2" t="s">
        <v>46</v>
      </c>
      <c r="D104" s="47"/>
      <c r="E104" s="2" t="s">
        <v>163</v>
      </c>
      <c r="F104" s="52">
        <v>3.5</v>
      </c>
      <c r="G104" s="47"/>
      <c r="H104" s="50">
        <v>100</v>
      </c>
      <c r="I104" s="2" t="s">
        <v>129</v>
      </c>
      <c r="J104" s="48" t="s">
        <v>461</v>
      </c>
    </row>
    <row r="105" spans="1:10" x14ac:dyDescent="0.85">
      <c r="A105" s="50">
        <v>106</v>
      </c>
      <c r="B105" s="2" t="s">
        <v>170</v>
      </c>
      <c r="C105" s="2" t="s">
        <v>46</v>
      </c>
      <c r="D105" s="47"/>
      <c r="E105" s="2" t="s">
        <v>163</v>
      </c>
      <c r="F105" s="50">
        <v>3</v>
      </c>
      <c r="G105" s="47"/>
      <c r="H105" s="50">
        <v>100</v>
      </c>
      <c r="I105" s="2" t="s">
        <v>129</v>
      </c>
      <c r="J105" s="48" t="s">
        <v>461</v>
      </c>
    </row>
    <row r="106" spans="1:10" x14ac:dyDescent="0.85">
      <c r="A106" s="50">
        <v>107</v>
      </c>
      <c r="B106" s="2" t="s">
        <v>171</v>
      </c>
      <c r="C106" s="2" t="s">
        <v>46</v>
      </c>
      <c r="D106" s="47"/>
      <c r="E106" s="2" t="s">
        <v>163</v>
      </c>
      <c r="F106" s="50">
        <v>3</v>
      </c>
      <c r="G106" s="47"/>
      <c r="H106" s="50">
        <v>100</v>
      </c>
      <c r="I106" s="2" t="s">
        <v>129</v>
      </c>
      <c r="J106" s="48" t="s">
        <v>461</v>
      </c>
    </row>
    <row r="107" spans="1:10" x14ac:dyDescent="0.85">
      <c r="A107" s="50">
        <v>108</v>
      </c>
      <c r="B107" s="2" t="s">
        <v>174</v>
      </c>
      <c r="C107" s="2" t="s">
        <v>79</v>
      </c>
      <c r="D107" s="47"/>
      <c r="E107" s="2" t="s">
        <v>163</v>
      </c>
      <c r="F107" s="50">
        <v>3</v>
      </c>
      <c r="G107" s="47"/>
      <c r="H107" s="50">
        <v>100</v>
      </c>
      <c r="I107" s="2" t="s">
        <v>129</v>
      </c>
      <c r="J107" s="48" t="s">
        <v>461</v>
      </c>
    </row>
    <row r="108" spans="1:10" x14ac:dyDescent="0.85">
      <c r="A108" s="50">
        <v>109</v>
      </c>
      <c r="B108" s="2" t="s">
        <v>175</v>
      </c>
      <c r="C108" s="2" t="s">
        <v>46</v>
      </c>
      <c r="D108" s="2" t="s">
        <v>163</v>
      </c>
      <c r="E108" s="47"/>
      <c r="F108" s="50">
        <v>3</v>
      </c>
      <c r="G108" s="50">
        <v>100</v>
      </c>
      <c r="H108" s="47"/>
      <c r="I108" s="2" t="s">
        <v>129</v>
      </c>
      <c r="J108" s="48" t="s">
        <v>461</v>
      </c>
    </row>
    <row r="109" spans="1:10" x14ac:dyDescent="0.85">
      <c r="A109" s="50">
        <v>110</v>
      </c>
      <c r="B109" s="2" t="s">
        <v>176</v>
      </c>
      <c r="C109" s="2" t="s">
        <v>46</v>
      </c>
      <c r="D109" s="47"/>
      <c r="E109" s="2" t="s">
        <v>163</v>
      </c>
      <c r="F109" s="52">
        <v>5.5</v>
      </c>
      <c r="G109" s="47"/>
      <c r="H109" s="50">
        <v>100</v>
      </c>
      <c r="I109" s="2" t="s">
        <v>129</v>
      </c>
      <c r="J109" s="48" t="s">
        <v>461</v>
      </c>
    </row>
    <row r="110" spans="1:10" x14ac:dyDescent="0.85">
      <c r="A110" s="50">
        <v>111</v>
      </c>
      <c r="B110" s="2" t="s">
        <v>177</v>
      </c>
      <c r="C110" s="2" t="s">
        <v>46</v>
      </c>
      <c r="D110" s="2" t="s">
        <v>163</v>
      </c>
      <c r="E110" s="47"/>
      <c r="F110" s="52">
        <v>3.5</v>
      </c>
      <c r="G110" s="50">
        <v>100</v>
      </c>
      <c r="H110" s="47"/>
      <c r="I110" s="2" t="s">
        <v>129</v>
      </c>
      <c r="J110" s="48" t="s">
        <v>461</v>
      </c>
    </row>
    <row r="111" spans="1:10" x14ac:dyDescent="0.85">
      <c r="A111" s="50">
        <v>112</v>
      </c>
      <c r="B111" s="2" t="s">
        <v>178</v>
      </c>
      <c r="C111" s="2" t="s">
        <v>46</v>
      </c>
      <c r="D111" s="47"/>
      <c r="E111" s="2" t="s">
        <v>163</v>
      </c>
      <c r="F111" s="52">
        <v>5.5</v>
      </c>
      <c r="G111" s="47"/>
      <c r="H111" s="50">
        <v>100</v>
      </c>
      <c r="I111" s="2" t="s">
        <v>129</v>
      </c>
      <c r="J111" s="48" t="s">
        <v>461</v>
      </c>
    </row>
    <row r="112" spans="1:10" x14ac:dyDescent="0.85">
      <c r="A112" s="50">
        <v>113</v>
      </c>
      <c r="B112" s="2" t="s">
        <v>179</v>
      </c>
      <c r="C112" s="2" t="s">
        <v>46</v>
      </c>
      <c r="D112" s="2" t="s">
        <v>163</v>
      </c>
      <c r="E112" s="47"/>
      <c r="F112" s="52">
        <v>5.5</v>
      </c>
      <c r="G112" s="50">
        <v>100</v>
      </c>
      <c r="H112" s="47"/>
      <c r="I112" s="2" t="s">
        <v>129</v>
      </c>
      <c r="J112" s="48" t="s">
        <v>461</v>
      </c>
    </row>
    <row r="113" spans="1:10" x14ac:dyDescent="0.85">
      <c r="A113" s="50">
        <v>114</v>
      </c>
      <c r="B113" s="2" t="s">
        <v>180</v>
      </c>
      <c r="C113" s="2" t="s">
        <v>46</v>
      </c>
      <c r="D113" s="47"/>
      <c r="E113" s="2" t="s">
        <v>163</v>
      </c>
      <c r="F113" s="50">
        <v>3</v>
      </c>
      <c r="G113" s="47"/>
      <c r="H113" s="50">
        <v>100</v>
      </c>
      <c r="I113" s="2" t="s">
        <v>129</v>
      </c>
      <c r="J113" s="48" t="s">
        <v>461</v>
      </c>
    </row>
    <row r="114" spans="1:10" x14ac:dyDescent="0.85">
      <c r="A114" s="50">
        <v>115</v>
      </c>
      <c r="B114" s="2" t="s">
        <v>181</v>
      </c>
      <c r="C114" s="2" t="s">
        <v>46</v>
      </c>
      <c r="D114" s="2" t="s">
        <v>163</v>
      </c>
      <c r="E114" s="47"/>
      <c r="F114" s="52">
        <v>5.5</v>
      </c>
      <c r="G114" s="50">
        <v>100</v>
      </c>
      <c r="H114" s="47"/>
      <c r="I114" s="2" t="s">
        <v>129</v>
      </c>
      <c r="J114" s="48" t="s">
        <v>461</v>
      </c>
    </row>
    <row r="115" spans="1:10" x14ac:dyDescent="0.85">
      <c r="A115" s="50">
        <v>116</v>
      </c>
      <c r="B115" s="2" t="s">
        <v>182</v>
      </c>
      <c r="C115" s="2" t="s">
        <v>46</v>
      </c>
      <c r="D115" s="47"/>
      <c r="E115" s="2" t="s">
        <v>163</v>
      </c>
      <c r="F115" s="52">
        <v>3.5</v>
      </c>
      <c r="G115" s="47"/>
      <c r="H115" s="50">
        <v>100</v>
      </c>
      <c r="I115" s="2" t="s">
        <v>129</v>
      </c>
      <c r="J115" s="48" t="s">
        <v>461</v>
      </c>
    </row>
    <row r="116" spans="1:10" x14ac:dyDescent="0.85">
      <c r="A116" s="50">
        <v>117</v>
      </c>
      <c r="B116" s="2" t="s">
        <v>183</v>
      </c>
      <c r="C116" s="2" t="s">
        <v>46</v>
      </c>
      <c r="D116" s="2" t="s">
        <v>163</v>
      </c>
      <c r="E116" s="47"/>
      <c r="F116" s="52">
        <v>5.5</v>
      </c>
      <c r="G116" s="50">
        <v>100</v>
      </c>
      <c r="H116" s="47"/>
      <c r="I116" s="2" t="s">
        <v>129</v>
      </c>
      <c r="J116" s="48" t="s">
        <v>461</v>
      </c>
    </row>
    <row r="117" spans="1:10" x14ac:dyDescent="0.85">
      <c r="A117" s="50">
        <v>118</v>
      </c>
      <c r="B117" s="2" t="s">
        <v>184</v>
      </c>
      <c r="C117" s="2" t="s">
        <v>46</v>
      </c>
      <c r="D117" s="47"/>
      <c r="E117" s="2" t="s">
        <v>163</v>
      </c>
      <c r="F117" s="47"/>
      <c r="G117" s="47"/>
      <c r="H117" s="50">
        <v>100</v>
      </c>
      <c r="I117" s="2" t="s">
        <v>129</v>
      </c>
      <c r="J117" s="48" t="s">
        <v>461</v>
      </c>
    </row>
    <row r="118" spans="1:10" x14ac:dyDescent="0.85">
      <c r="A118" s="50">
        <v>119</v>
      </c>
      <c r="B118" s="2" t="s">
        <v>185</v>
      </c>
      <c r="C118" s="2" t="s">
        <v>46</v>
      </c>
      <c r="D118" s="2" t="s">
        <v>163</v>
      </c>
      <c r="E118" s="47"/>
      <c r="F118" s="48"/>
      <c r="G118" s="48"/>
      <c r="H118" s="48"/>
      <c r="I118" s="2" t="s">
        <v>129</v>
      </c>
      <c r="J118" s="48" t="s">
        <v>461</v>
      </c>
    </row>
    <row r="119" spans="1:10" x14ac:dyDescent="0.85">
      <c r="A119" s="50">
        <v>120</v>
      </c>
      <c r="B119" s="2" t="s">
        <v>186</v>
      </c>
      <c r="C119" s="2" t="s">
        <v>46</v>
      </c>
      <c r="D119" s="2" t="s">
        <v>163</v>
      </c>
      <c r="E119" s="47"/>
      <c r="F119" s="52">
        <v>5.5</v>
      </c>
      <c r="G119" s="50">
        <v>100</v>
      </c>
      <c r="H119" s="47"/>
      <c r="I119" s="2" t="s">
        <v>129</v>
      </c>
      <c r="J119" s="48" t="s">
        <v>461</v>
      </c>
    </row>
    <row r="120" spans="1:10" x14ac:dyDescent="0.85">
      <c r="A120" s="50">
        <v>121</v>
      </c>
      <c r="B120" s="2" t="s">
        <v>20</v>
      </c>
      <c r="C120" s="2" t="s">
        <v>46</v>
      </c>
      <c r="D120" s="47"/>
      <c r="E120" s="2" t="s">
        <v>163</v>
      </c>
      <c r="F120" s="52">
        <v>5.5</v>
      </c>
      <c r="G120" s="47"/>
      <c r="H120" s="50">
        <v>100</v>
      </c>
      <c r="I120" s="2" t="s">
        <v>129</v>
      </c>
      <c r="J120" s="48" t="s">
        <v>461</v>
      </c>
    </row>
    <row r="121" spans="1:10" x14ac:dyDescent="0.85">
      <c r="A121" s="50">
        <v>122</v>
      </c>
      <c r="B121" s="2" t="s">
        <v>187</v>
      </c>
      <c r="C121" s="2" t="s">
        <v>46</v>
      </c>
      <c r="D121" s="2" t="s">
        <v>163</v>
      </c>
      <c r="E121" s="47"/>
      <c r="F121" s="52">
        <v>5.5</v>
      </c>
      <c r="G121" s="50">
        <v>100</v>
      </c>
      <c r="H121" s="47"/>
      <c r="I121" s="2" t="s">
        <v>129</v>
      </c>
      <c r="J121" s="48" t="s">
        <v>461</v>
      </c>
    </row>
    <row r="122" spans="1:10" x14ac:dyDescent="0.85">
      <c r="A122" s="50">
        <v>123</v>
      </c>
      <c r="B122" s="2" t="s">
        <v>187</v>
      </c>
      <c r="C122" s="2" t="s">
        <v>46</v>
      </c>
      <c r="D122" s="47"/>
      <c r="E122" s="2" t="s">
        <v>163</v>
      </c>
      <c r="F122" s="52">
        <v>3.5</v>
      </c>
      <c r="G122" s="47"/>
      <c r="H122" s="50">
        <v>100</v>
      </c>
      <c r="I122" s="2" t="s">
        <v>129</v>
      </c>
      <c r="J122" s="48" t="s">
        <v>461</v>
      </c>
    </row>
    <row r="123" spans="1:10" x14ac:dyDescent="0.85">
      <c r="A123" s="50">
        <v>124</v>
      </c>
      <c r="B123" s="2" t="s">
        <v>188</v>
      </c>
      <c r="C123" s="2" t="s">
        <v>46</v>
      </c>
      <c r="D123" s="47"/>
      <c r="E123" s="2" t="s">
        <v>163</v>
      </c>
      <c r="F123" s="52">
        <v>3.5</v>
      </c>
      <c r="G123" s="47"/>
      <c r="H123" s="50">
        <v>100</v>
      </c>
      <c r="I123" s="2" t="s">
        <v>129</v>
      </c>
      <c r="J123" s="48" t="s">
        <v>461</v>
      </c>
    </row>
    <row r="124" spans="1:10" x14ac:dyDescent="0.85">
      <c r="A124" s="50">
        <v>125</v>
      </c>
      <c r="B124" s="2" t="s">
        <v>189</v>
      </c>
      <c r="C124" s="2" t="s">
        <v>46</v>
      </c>
      <c r="D124" s="2" t="s">
        <v>163</v>
      </c>
      <c r="E124" s="47"/>
      <c r="F124" s="52">
        <v>3.5</v>
      </c>
      <c r="G124" s="50">
        <v>100</v>
      </c>
      <c r="H124" s="47"/>
      <c r="I124" s="2" t="s">
        <v>129</v>
      </c>
      <c r="J124" s="48" t="s">
        <v>461</v>
      </c>
    </row>
    <row r="125" spans="1:10" x14ac:dyDescent="0.85">
      <c r="A125" s="50">
        <v>126</v>
      </c>
      <c r="B125" s="2" t="s">
        <v>190</v>
      </c>
      <c r="C125" s="2" t="s">
        <v>46</v>
      </c>
      <c r="D125" s="2" t="s">
        <v>163</v>
      </c>
      <c r="E125" s="47"/>
      <c r="F125" s="52">
        <v>3.5</v>
      </c>
      <c r="G125" s="50">
        <v>100</v>
      </c>
      <c r="H125" s="47"/>
      <c r="I125" s="2" t="s">
        <v>129</v>
      </c>
      <c r="J125" s="48" t="s">
        <v>461</v>
      </c>
    </row>
    <row r="126" spans="1:10" x14ac:dyDescent="0.85">
      <c r="A126" s="50">
        <v>127</v>
      </c>
      <c r="B126" s="2" t="s">
        <v>191</v>
      </c>
      <c r="C126" s="2" t="s">
        <v>46</v>
      </c>
      <c r="D126" s="2" t="s">
        <v>163</v>
      </c>
      <c r="E126" s="47"/>
      <c r="F126" s="52">
        <v>3.5</v>
      </c>
      <c r="G126" s="50">
        <v>100</v>
      </c>
      <c r="H126" s="47"/>
      <c r="I126" s="2" t="s">
        <v>129</v>
      </c>
      <c r="J126" s="48" t="s">
        <v>461</v>
      </c>
    </row>
    <row r="127" spans="1:10" x14ac:dyDescent="0.85">
      <c r="A127" s="50">
        <v>128</v>
      </c>
      <c r="B127" s="2" t="s">
        <v>192</v>
      </c>
      <c r="C127" s="2" t="s">
        <v>46</v>
      </c>
      <c r="D127" s="47"/>
      <c r="E127" s="2" t="s">
        <v>163</v>
      </c>
      <c r="F127" s="52">
        <v>3.5</v>
      </c>
      <c r="G127" s="47"/>
      <c r="H127" s="50">
        <v>100</v>
      </c>
      <c r="I127" s="2" t="s">
        <v>129</v>
      </c>
      <c r="J127" s="48" t="s">
        <v>461</v>
      </c>
    </row>
    <row r="128" spans="1:10" x14ac:dyDescent="0.85">
      <c r="A128" s="50">
        <v>129</v>
      </c>
      <c r="B128" s="2" t="s">
        <v>193</v>
      </c>
      <c r="C128" s="2" t="s">
        <v>46</v>
      </c>
      <c r="D128" s="2" t="s">
        <v>163</v>
      </c>
      <c r="E128" s="47"/>
      <c r="F128" s="52">
        <v>5.5</v>
      </c>
      <c r="G128" s="50">
        <v>100</v>
      </c>
      <c r="H128" s="47"/>
      <c r="I128" s="2" t="s">
        <v>129</v>
      </c>
      <c r="J128" s="48" t="s">
        <v>461</v>
      </c>
    </row>
    <row r="129" spans="1:10" x14ac:dyDescent="0.85">
      <c r="A129" s="50">
        <v>130</v>
      </c>
      <c r="B129" s="2" t="s">
        <v>194</v>
      </c>
      <c r="C129" s="2" t="s">
        <v>46</v>
      </c>
      <c r="D129" s="47"/>
      <c r="E129" s="2" t="s">
        <v>163</v>
      </c>
      <c r="F129" s="52">
        <v>5.5</v>
      </c>
      <c r="G129" s="47"/>
      <c r="H129" s="50">
        <v>100</v>
      </c>
      <c r="I129" s="2" t="s">
        <v>129</v>
      </c>
      <c r="J129" s="48" t="s">
        <v>461</v>
      </c>
    </row>
    <row r="130" spans="1:10" x14ac:dyDescent="0.85">
      <c r="A130" s="50">
        <v>131</v>
      </c>
      <c r="B130" s="2" t="s">
        <v>195</v>
      </c>
      <c r="C130" s="2" t="s">
        <v>46</v>
      </c>
      <c r="D130" s="2" t="s">
        <v>166</v>
      </c>
      <c r="E130" s="47"/>
      <c r="F130" s="52">
        <v>3.5</v>
      </c>
      <c r="G130" s="50">
        <v>100</v>
      </c>
      <c r="H130" s="47"/>
      <c r="I130" s="2" t="s">
        <v>48</v>
      </c>
      <c r="J130" s="48" t="s">
        <v>461</v>
      </c>
    </row>
    <row r="131" spans="1:10" x14ac:dyDescent="0.85">
      <c r="A131" s="50">
        <v>132</v>
      </c>
      <c r="B131" s="2" t="s">
        <v>243</v>
      </c>
      <c r="C131" s="2" t="s">
        <v>46</v>
      </c>
      <c r="D131" s="47"/>
      <c r="E131" s="2" t="s">
        <v>244</v>
      </c>
      <c r="F131" s="48"/>
      <c r="G131" s="48"/>
      <c r="H131" s="48"/>
      <c r="I131" s="2" t="s">
        <v>48</v>
      </c>
      <c r="J131" s="48" t="s">
        <v>460</v>
      </c>
    </row>
  </sheetData>
  <autoFilter ref="A2:J131" xr:uid="{467CD4C1-860D-4D1D-B0B3-124CA2A302AA}">
    <filterColumn colId="3" showButton="0"/>
    <filterColumn colId="6" showButton="0"/>
  </autoFilter>
  <sortState xmlns:xlrd2="http://schemas.microsoft.com/office/spreadsheetml/2017/richdata2" ref="A4:J131">
    <sortCondition ref="B4:B131"/>
  </sortState>
  <mergeCells count="7">
    <mergeCell ref="A1:J1"/>
    <mergeCell ref="A2:A3"/>
    <mergeCell ref="C2:C3"/>
    <mergeCell ref="D2:E2"/>
    <mergeCell ref="G2:H2"/>
    <mergeCell ref="I2:I3"/>
    <mergeCell ref="J2:J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DC808-A809-4E69-9179-47E39CA41BD1}">
  <dimension ref="A1:G138"/>
  <sheetViews>
    <sheetView topLeftCell="A131" workbookViewId="0">
      <selection sqref="A1:G138"/>
    </sheetView>
  </sheetViews>
  <sheetFormatPr defaultColWidth="8.90625" defaultRowHeight="21.5" x14ac:dyDescent="0.9"/>
  <cols>
    <col min="1" max="1" width="6.08984375" style="1" customWidth="1"/>
    <col min="2" max="2" width="22" style="1" bestFit="1" customWidth="1"/>
    <col min="3" max="3" width="15.6328125" style="1" bestFit="1" customWidth="1"/>
    <col min="4" max="4" width="23.1796875" style="1" bestFit="1" customWidth="1"/>
    <col min="5" max="5" width="14.54296875" style="1" bestFit="1" customWidth="1"/>
    <col min="6" max="6" width="10.36328125" style="1" bestFit="1" customWidth="1"/>
    <col min="7" max="7" width="13.54296875" style="1" customWidth="1"/>
    <col min="8" max="16384" width="8.90625" style="1"/>
  </cols>
  <sheetData>
    <row r="1" spans="1:7" x14ac:dyDescent="0.9">
      <c r="A1" s="3" t="s">
        <v>217</v>
      </c>
      <c r="B1" s="3"/>
      <c r="C1" s="3"/>
      <c r="D1" s="3"/>
      <c r="E1" s="3"/>
      <c r="F1" s="3"/>
    </row>
    <row r="2" spans="1:7" x14ac:dyDescent="0.9">
      <c r="A2" s="22" t="s">
        <v>218</v>
      </c>
      <c r="B2" s="3"/>
      <c r="C2" s="3"/>
      <c r="D2" s="3"/>
      <c r="E2" s="3"/>
      <c r="F2" s="3"/>
    </row>
    <row r="3" spans="1:7" ht="40" x14ac:dyDescent="0.9">
      <c r="A3" s="23" t="s">
        <v>23</v>
      </c>
      <c r="B3" s="10" t="s">
        <v>22</v>
      </c>
      <c r="C3" s="13" t="s">
        <v>40</v>
      </c>
      <c r="D3" s="8" t="s">
        <v>219</v>
      </c>
      <c r="E3" s="9"/>
      <c r="F3" s="10" t="s">
        <v>21</v>
      </c>
      <c r="G3" s="159" t="s">
        <v>220</v>
      </c>
    </row>
    <row r="4" spans="1:7" x14ac:dyDescent="0.9">
      <c r="A4" s="24"/>
      <c r="B4" s="11"/>
      <c r="C4" s="14"/>
      <c r="D4" s="8" t="s">
        <v>11</v>
      </c>
      <c r="E4" s="8" t="s">
        <v>17</v>
      </c>
      <c r="F4" s="11"/>
      <c r="G4" s="159"/>
    </row>
    <row r="5" spans="1:7" ht="14.4" customHeight="1" x14ac:dyDescent="0.9">
      <c r="A5" s="5">
        <v>1</v>
      </c>
      <c r="B5" s="4" t="s">
        <v>44</v>
      </c>
      <c r="C5" s="4" t="s">
        <v>46</v>
      </c>
      <c r="D5" s="4" t="s">
        <v>47</v>
      </c>
      <c r="E5" s="6"/>
      <c r="F5" s="4" t="s">
        <v>48</v>
      </c>
      <c r="G5" s="1" t="s">
        <v>220</v>
      </c>
    </row>
    <row r="6" spans="1:7" x14ac:dyDescent="0.9">
      <c r="A6" s="5">
        <v>2</v>
      </c>
      <c r="B6" s="4" t="s">
        <v>221</v>
      </c>
      <c r="C6" s="4" t="s">
        <v>79</v>
      </c>
      <c r="D6" s="6"/>
      <c r="E6" s="4" t="s">
        <v>24</v>
      </c>
      <c r="F6" s="4" t="s">
        <v>48</v>
      </c>
      <c r="G6" s="1" t="s">
        <v>220</v>
      </c>
    </row>
    <row r="7" spans="1:7" ht="14.4" customHeight="1" x14ac:dyDescent="0.9">
      <c r="A7" s="5">
        <v>3</v>
      </c>
      <c r="B7" s="4" t="s">
        <v>49</v>
      </c>
      <c r="C7" s="4" t="s">
        <v>46</v>
      </c>
      <c r="D7" s="6"/>
      <c r="E7" s="4" t="s">
        <v>50</v>
      </c>
      <c r="F7" s="4" t="s">
        <v>48</v>
      </c>
      <c r="G7" s="1" t="s">
        <v>220</v>
      </c>
    </row>
    <row r="8" spans="1:7" ht="14.4" customHeight="1" x14ac:dyDescent="0.9">
      <c r="A8" s="5">
        <v>4</v>
      </c>
      <c r="B8" s="4" t="s">
        <v>51</v>
      </c>
      <c r="C8" s="4" t="s">
        <v>46</v>
      </c>
      <c r="D8" s="4" t="s">
        <v>52</v>
      </c>
      <c r="E8" s="6"/>
      <c r="F8" s="4" t="s">
        <v>48</v>
      </c>
      <c r="G8" s="1" t="s">
        <v>220</v>
      </c>
    </row>
    <row r="9" spans="1:7" ht="14.4" customHeight="1" x14ac:dyDescent="0.9">
      <c r="A9" s="5">
        <v>5</v>
      </c>
      <c r="B9" s="4" t="s">
        <v>53</v>
      </c>
      <c r="C9" s="4" t="s">
        <v>54</v>
      </c>
      <c r="D9" s="4" t="s">
        <v>55</v>
      </c>
      <c r="E9" s="4" t="s">
        <v>56</v>
      </c>
      <c r="F9" s="4" t="s">
        <v>58</v>
      </c>
      <c r="G9" s="1" t="s">
        <v>220</v>
      </c>
    </row>
    <row r="10" spans="1:7" ht="14.4" customHeight="1" x14ac:dyDescent="0.9">
      <c r="A10" s="5">
        <v>6</v>
      </c>
      <c r="B10" s="4" t="s">
        <v>59</v>
      </c>
      <c r="C10" s="4" t="s">
        <v>54</v>
      </c>
      <c r="D10" s="4" t="s">
        <v>60</v>
      </c>
      <c r="E10" s="4" t="s">
        <v>50</v>
      </c>
      <c r="F10" s="4" t="s">
        <v>58</v>
      </c>
      <c r="G10" s="1" t="s">
        <v>220</v>
      </c>
    </row>
    <row r="11" spans="1:7" ht="14.4" customHeight="1" x14ac:dyDescent="0.9">
      <c r="A11" s="5">
        <v>7</v>
      </c>
      <c r="B11" s="4" t="s">
        <v>67</v>
      </c>
      <c r="C11" s="4" t="s">
        <v>46</v>
      </c>
      <c r="D11" s="4" t="s">
        <v>222</v>
      </c>
      <c r="E11" s="6"/>
      <c r="F11" s="4" t="s">
        <v>48</v>
      </c>
      <c r="G11" s="1" t="s">
        <v>220</v>
      </c>
    </row>
    <row r="12" spans="1:7" x14ac:dyDescent="0.9">
      <c r="A12" s="5">
        <v>8</v>
      </c>
      <c r="B12" s="4" t="s">
        <v>69</v>
      </c>
      <c r="C12" s="4" t="s">
        <v>46</v>
      </c>
      <c r="D12" s="6"/>
      <c r="E12" s="4" t="s">
        <v>70</v>
      </c>
      <c r="F12" s="4" t="s">
        <v>48</v>
      </c>
      <c r="G12" s="1" t="s">
        <v>220</v>
      </c>
    </row>
    <row r="13" spans="1:7" x14ac:dyDescent="0.9">
      <c r="A13" s="5">
        <v>9</v>
      </c>
      <c r="B13" s="4" t="s">
        <v>71</v>
      </c>
      <c r="C13" s="4" t="s">
        <v>46</v>
      </c>
      <c r="D13" s="6"/>
      <c r="E13" s="4" t="s">
        <v>70</v>
      </c>
      <c r="F13" s="4" t="s">
        <v>48</v>
      </c>
      <c r="G13" s="1" t="s">
        <v>220</v>
      </c>
    </row>
    <row r="14" spans="1:7" ht="14.4" customHeight="1" x14ac:dyDescent="0.9">
      <c r="A14" s="5">
        <v>10</v>
      </c>
      <c r="B14" s="4" t="s">
        <v>72</v>
      </c>
      <c r="C14" s="4" t="s">
        <v>46</v>
      </c>
      <c r="D14" s="4" t="s">
        <v>73</v>
      </c>
      <c r="E14" s="6"/>
      <c r="F14" s="4" t="s">
        <v>48</v>
      </c>
      <c r="G14" s="1" t="s">
        <v>220</v>
      </c>
    </row>
    <row r="15" spans="1:7" ht="14.4" customHeight="1" x14ac:dyDescent="0.9">
      <c r="A15" s="5">
        <v>11</v>
      </c>
      <c r="B15" s="4" t="s">
        <v>78</v>
      </c>
      <c r="C15" s="4" t="s">
        <v>79</v>
      </c>
      <c r="D15" s="4" t="s">
        <v>47</v>
      </c>
      <c r="E15" s="6"/>
      <c r="F15" s="4" t="s">
        <v>48</v>
      </c>
      <c r="G15" s="1" t="s">
        <v>220</v>
      </c>
    </row>
    <row r="16" spans="1:7" x14ac:dyDescent="0.9">
      <c r="A16" s="5">
        <v>12</v>
      </c>
      <c r="B16" s="4" t="s">
        <v>85</v>
      </c>
      <c r="C16" s="4" t="s">
        <v>46</v>
      </c>
      <c r="D16" s="4" t="s">
        <v>86</v>
      </c>
      <c r="E16" s="6"/>
      <c r="F16" s="4" t="s">
        <v>48</v>
      </c>
      <c r="G16" s="1" t="s">
        <v>220</v>
      </c>
    </row>
    <row r="17" spans="1:7" ht="14.4" customHeight="1" x14ac:dyDescent="0.9">
      <c r="A17" s="5">
        <v>13</v>
      </c>
      <c r="B17" s="4" t="s">
        <v>87</v>
      </c>
      <c r="C17" s="4" t="s">
        <v>46</v>
      </c>
      <c r="D17" s="6"/>
      <c r="E17" s="4" t="s">
        <v>50</v>
      </c>
      <c r="F17" s="4" t="s">
        <v>48</v>
      </c>
      <c r="G17" s="1" t="s">
        <v>220</v>
      </c>
    </row>
    <row r="18" spans="1:7" ht="14.4" customHeight="1" x14ac:dyDescent="0.9">
      <c r="A18" s="5">
        <v>14</v>
      </c>
      <c r="B18" s="4" t="s">
        <v>88</v>
      </c>
      <c r="C18" s="4" t="s">
        <v>54</v>
      </c>
      <c r="D18" s="4" t="s">
        <v>47</v>
      </c>
      <c r="E18" s="4" t="s">
        <v>47</v>
      </c>
      <c r="F18" s="4" t="s">
        <v>58</v>
      </c>
      <c r="G18" s="1" t="s">
        <v>220</v>
      </c>
    </row>
    <row r="19" spans="1:7" x14ac:dyDescent="0.9">
      <c r="A19" s="5">
        <v>15</v>
      </c>
      <c r="B19" s="4" t="s">
        <v>223</v>
      </c>
      <c r="C19" s="4" t="s">
        <v>46</v>
      </c>
      <c r="D19" s="4" t="s">
        <v>224</v>
      </c>
      <c r="E19" s="6"/>
      <c r="F19" s="4" t="s">
        <v>48</v>
      </c>
      <c r="G19" s="1" t="s">
        <v>220</v>
      </c>
    </row>
    <row r="20" spans="1:7" ht="14.4" customHeight="1" x14ac:dyDescent="0.9">
      <c r="A20" s="5">
        <v>16</v>
      </c>
      <c r="B20" s="4" t="s">
        <v>37</v>
      </c>
      <c r="C20" s="4" t="s">
        <v>46</v>
      </c>
      <c r="D20" s="4" t="s">
        <v>94</v>
      </c>
      <c r="E20" s="6"/>
      <c r="F20" s="4" t="s">
        <v>48</v>
      </c>
      <c r="G20" s="1" t="s">
        <v>220</v>
      </c>
    </row>
    <row r="21" spans="1:7" ht="14.4" customHeight="1" x14ac:dyDescent="0.9">
      <c r="A21" s="5">
        <v>17</v>
      </c>
      <c r="B21" s="4" t="s">
        <v>95</v>
      </c>
      <c r="C21" s="4" t="s">
        <v>79</v>
      </c>
      <c r="D21" s="4" t="s">
        <v>94</v>
      </c>
      <c r="E21" s="6"/>
      <c r="F21" s="4" t="s">
        <v>48</v>
      </c>
      <c r="G21" s="1" t="s">
        <v>220</v>
      </c>
    </row>
    <row r="22" spans="1:7" ht="14.4" customHeight="1" x14ac:dyDescent="0.9">
      <c r="A22" s="5">
        <v>18</v>
      </c>
      <c r="B22" s="4" t="s">
        <v>96</v>
      </c>
      <c r="C22" s="4" t="s">
        <v>46</v>
      </c>
      <c r="D22" s="6"/>
      <c r="E22" s="4" t="s">
        <v>50</v>
      </c>
      <c r="F22" s="4" t="s">
        <v>48</v>
      </c>
      <c r="G22" s="1" t="s">
        <v>220</v>
      </c>
    </row>
    <row r="23" spans="1:7" x14ac:dyDescent="0.9">
      <c r="A23" s="5">
        <v>19</v>
      </c>
      <c r="B23" s="4" t="s">
        <v>100</v>
      </c>
      <c r="C23" s="4" t="s">
        <v>79</v>
      </c>
      <c r="D23" s="4" t="s">
        <v>101</v>
      </c>
      <c r="E23" s="6"/>
      <c r="F23" s="4" t="s">
        <v>48</v>
      </c>
      <c r="G23" s="1" t="s">
        <v>220</v>
      </c>
    </row>
    <row r="24" spans="1:7" ht="14.4" customHeight="1" x14ac:dyDescent="0.9">
      <c r="A24" s="5">
        <v>20</v>
      </c>
      <c r="B24" s="4" t="s">
        <v>102</v>
      </c>
      <c r="C24" s="4" t="s">
        <v>79</v>
      </c>
      <c r="D24" s="6"/>
      <c r="E24" s="4" t="s">
        <v>50</v>
      </c>
      <c r="F24" s="4" t="s">
        <v>48</v>
      </c>
      <c r="G24" s="1" t="s">
        <v>220</v>
      </c>
    </row>
    <row r="25" spans="1:7" x14ac:dyDescent="0.9">
      <c r="A25" s="5">
        <v>21</v>
      </c>
      <c r="B25" s="4" t="s">
        <v>104</v>
      </c>
      <c r="C25" s="4" t="s">
        <v>46</v>
      </c>
      <c r="D25" s="4" t="s">
        <v>105</v>
      </c>
      <c r="E25" s="6"/>
      <c r="F25" s="4" t="s">
        <v>48</v>
      </c>
      <c r="G25" s="1" t="s">
        <v>220</v>
      </c>
    </row>
    <row r="26" spans="1:7" ht="14.4" customHeight="1" x14ac:dyDescent="0.9">
      <c r="A26" s="5">
        <v>22</v>
      </c>
      <c r="B26" s="4" t="s">
        <v>106</v>
      </c>
      <c r="C26" s="4" t="s">
        <v>46</v>
      </c>
      <c r="D26" s="6"/>
      <c r="E26" s="4" t="s">
        <v>26</v>
      </c>
      <c r="F26" s="4" t="s">
        <v>48</v>
      </c>
      <c r="G26" s="1" t="s">
        <v>220</v>
      </c>
    </row>
    <row r="27" spans="1:7" ht="14.4" customHeight="1" x14ac:dyDescent="0.9">
      <c r="A27" s="5">
        <v>23</v>
      </c>
      <c r="B27" s="4" t="s">
        <v>107</v>
      </c>
      <c r="C27" s="4" t="s">
        <v>46</v>
      </c>
      <c r="D27" s="4" t="s">
        <v>47</v>
      </c>
      <c r="E27" s="6"/>
      <c r="F27" s="4" t="s">
        <v>48</v>
      </c>
      <c r="G27" s="1" t="s">
        <v>220</v>
      </c>
    </row>
    <row r="28" spans="1:7" x14ac:dyDescent="0.9">
      <c r="A28" s="5">
        <v>24</v>
      </c>
      <c r="B28" s="4" t="s">
        <v>108</v>
      </c>
      <c r="C28" s="4" t="s">
        <v>46</v>
      </c>
      <c r="D28" s="4" t="s">
        <v>109</v>
      </c>
      <c r="E28" s="6"/>
      <c r="F28" s="4" t="s">
        <v>48</v>
      </c>
      <c r="G28" s="1" t="s">
        <v>220</v>
      </c>
    </row>
    <row r="29" spans="1:7" x14ac:dyDescent="0.9">
      <c r="A29" s="5">
        <v>25</v>
      </c>
      <c r="B29" s="4" t="s">
        <v>225</v>
      </c>
      <c r="C29" s="4" t="s">
        <v>46</v>
      </c>
      <c r="D29" s="4" t="s">
        <v>226</v>
      </c>
      <c r="E29" s="6"/>
      <c r="F29" s="4" t="s">
        <v>48</v>
      </c>
      <c r="G29" s="1" t="s">
        <v>220</v>
      </c>
    </row>
    <row r="30" spans="1:7" ht="14.4" customHeight="1" x14ac:dyDescent="0.9">
      <c r="A30" s="5">
        <v>26</v>
      </c>
      <c r="B30" s="4" t="s">
        <v>227</v>
      </c>
      <c r="C30" s="4" t="s">
        <v>46</v>
      </c>
      <c r="D30" s="4" t="s">
        <v>118</v>
      </c>
      <c r="E30" s="6"/>
      <c r="F30" s="4" t="s">
        <v>48</v>
      </c>
      <c r="G30" s="1" t="s">
        <v>220</v>
      </c>
    </row>
    <row r="31" spans="1:7" ht="14.4" customHeight="1" x14ac:dyDescent="0.9">
      <c r="A31" s="5">
        <v>27</v>
      </c>
      <c r="B31" s="4" t="s">
        <v>8</v>
      </c>
      <c r="C31" s="4" t="s">
        <v>54</v>
      </c>
      <c r="D31" s="4" t="s">
        <v>228</v>
      </c>
      <c r="E31" s="4" t="s">
        <v>228</v>
      </c>
      <c r="F31" s="4" t="s">
        <v>48</v>
      </c>
      <c r="G31" s="1" t="s">
        <v>220</v>
      </c>
    </row>
    <row r="32" spans="1:7" ht="14.4" customHeight="1" x14ac:dyDescent="0.9">
      <c r="A32" s="5">
        <v>28</v>
      </c>
      <c r="B32" s="4" t="s">
        <v>229</v>
      </c>
      <c r="C32" s="4" t="s">
        <v>79</v>
      </c>
      <c r="D32" s="6"/>
      <c r="E32" s="4" t="s">
        <v>230</v>
      </c>
      <c r="F32" s="4" t="s">
        <v>48</v>
      </c>
      <c r="G32" s="1" t="s">
        <v>220</v>
      </c>
    </row>
    <row r="33" spans="1:7" ht="14.4" customHeight="1" x14ac:dyDescent="0.9">
      <c r="A33" s="5">
        <v>29</v>
      </c>
      <c r="B33" s="4" t="s">
        <v>126</v>
      </c>
      <c r="C33" s="4" t="s">
        <v>46</v>
      </c>
      <c r="D33" s="4" t="s">
        <v>231</v>
      </c>
      <c r="E33" s="6"/>
      <c r="F33" s="4" t="s">
        <v>48</v>
      </c>
      <c r="G33" s="1" t="s">
        <v>220</v>
      </c>
    </row>
    <row r="34" spans="1:7" ht="14.4" customHeight="1" x14ac:dyDescent="0.9">
      <c r="A34" s="5">
        <v>30</v>
      </c>
      <c r="B34" s="4" t="s">
        <v>232</v>
      </c>
      <c r="C34" s="4" t="s">
        <v>46</v>
      </c>
      <c r="D34" s="4" t="s">
        <v>30</v>
      </c>
      <c r="E34" s="6"/>
      <c r="F34" s="4" t="s">
        <v>48</v>
      </c>
      <c r="G34" s="1" t="s">
        <v>220</v>
      </c>
    </row>
    <row r="35" spans="1:7" ht="14.4" customHeight="1" x14ac:dyDescent="0.9">
      <c r="A35" s="5">
        <v>31</v>
      </c>
      <c r="B35" s="4" t="s">
        <v>233</v>
      </c>
      <c r="C35" s="4" t="s">
        <v>46</v>
      </c>
      <c r="D35" s="6"/>
      <c r="E35" s="4" t="s">
        <v>234</v>
      </c>
      <c r="F35" s="4" t="s">
        <v>48</v>
      </c>
      <c r="G35" s="1" t="s">
        <v>220</v>
      </c>
    </row>
    <row r="36" spans="1:7" ht="14.4" customHeight="1" x14ac:dyDescent="0.9">
      <c r="A36" s="5">
        <v>32</v>
      </c>
      <c r="B36" s="4" t="s">
        <v>235</v>
      </c>
      <c r="C36" s="4" t="s">
        <v>46</v>
      </c>
      <c r="D36" s="4" t="s">
        <v>236</v>
      </c>
      <c r="E36" s="6"/>
      <c r="F36" s="4" t="s">
        <v>48</v>
      </c>
      <c r="G36" s="1" t="s">
        <v>220</v>
      </c>
    </row>
    <row r="37" spans="1:7" ht="14.4" customHeight="1" x14ac:dyDescent="0.9">
      <c r="A37" s="5">
        <v>33</v>
      </c>
      <c r="B37" s="4" t="s">
        <v>237</v>
      </c>
      <c r="C37" s="4" t="s">
        <v>46</v>
      </c>
      <c r="D37" s="4" t="s">
        <v>47</v>
      </c>
      <c r="E37" s="6"/>
      <c r="F37" s="4" t="s">
        <v>48</v>
      </c>
      <c r="G37" s="1" t="s">
        <v>220</v>
      </c>
    </row>
    <row r="38" spans="1:7" ht="14.4" customHeight="1" x14ac:dyDescent="0.9">
      <c r="A38" s="5">
        <v>34</v>
      </c>
      <c r="B38" s="4" t="s">
        <v>238</v>
      </c>
      <c r="C38" s="4" t="s">
        <v>79</v>
      </c>
      <c r="D38" s="4" t="s">
        <v>210</v>
      </c>
      <c r="E38" s="6"/>
      <c r="F38" s="4" t="s">
        <v>48</v>
      </c>
      <c r="G38" s="1" t="s">
        <v>220</v>
      </c>
    </row>
    <row r="39" spans="1:7" ht="14.4" customHeight="1" x14ac:dyDescent="0.9">
      <c r="A39" s="5">
        <v>35</v>
      </c>
      <c r="B39" s="4" t="s">
        <v>34</v>
      </c>
      <c r="C39" s="4" t="s">
        <v>46</v>
      </c>
      <c r="D39" s="6"/>
      <c r="E39" s="4" t="s">
        <v>239</v>
      </c>
      <c r="F39" s="4" t="s">
        <v>48</v>
      </c>
      <c r="G39" s="1" t="s">
        <v>220</v>
      </c>
    </row>
    <row r="40" spans="1:7" ht="14.4" customHeight="1" x14ac:dyDescent="0.9">
      <c r="A40" s="5">
        <v>36</v>
      </c>
      <c r="B40" s="4" t="s">
        <v>240</v>
      </c>
      <c r="C40" s="4" t="s">
        <v>46</v>
      </c>
      <c r="D40" s="4" t="s">
        <v>241</v>
      </c>
      <c r="E40" s="6"/>
      <c r="F40" s="4" t="s">
        <v>48</v>
      </c>
      <c r="G40" s="1" t="s">
        <v>220</v>
      </c>
    </row>
    <row r="41" spans="1:7" x14ac:dyDescent="0.9">
      <c r="A41" s="5">
        <v>37</v>
      </c>
      <c r="B41" s="4" t="s">
        <v>35</v>
      </c>
      <c r="C41" s="4" t="s">
        <v>79</v>
      </c>
      <c r="D41" s="4" t="s">
        <v>133</v>
      </c>
      <c r="E41" s="6"/>
      <c r="F41" s="4" t="s">
        <v>48</v>
      </c>
      <c r="G41" s="1" t="s">
        <v>220</v>
      </c>
    </row>
    <row r="42" spans="1:7" x14ac:dyDescent="0.9">
      <c r="A42" s="5">
        <v>38</v>
      </c>
      <c r="B42" s="4" t="s">
        <v>242</v>
      </c>
      <c r="C42" s="4" t="s">
        <v>46</v>
      </c>
      <c r="D42" s="4" t="s">
        <v>32</v>
      </c>
      <c r="E42" s="6"/>
      <c r="F42" s="4" t="s">
        <v>48</v>
      </c>
      <c r="G42" s="1" t="s">
        <v>220</v>
      </c>
    </row>
    <row r="43" spans="1:7" x14ac:dyDescent="0.9">
      <c r="A43" s="5">
        <v>39</v>
      </c>
      <c r="B43" s="4" t="s">
        <v>152</v>
      </c>
      <c r="C43" s="4" t="s">
        <v>54</v>
      </c>
      <c r="D43" s="4" t="s">
        <v>32</v>
      </c>
      <c r="E43" s="4" t="s">
        <v>153</v>
      </c>
      <c r="F43" s="4" t="s">
        <v>48</v>
      </c>
      <c r="G43" s="1" t="s">
        <v>220</v>
      </c>
    </row>
    <row r="44" spans="1:7" x14ac:dyDescent="0.9">
      <c r="A44" s="5">
        <v>40</v>
      </c>
      <c r="B44" s="4" t="s">
        <v>154</v>
      </c>
      <c r="C44" s="4" t="s">
        <v>46</v>
      </c>
      <c r="D44" s="6"/>
      <c r="E44" s="4" t="s">
        <v>153</v>
      </c>
      <c r="F44" s="4" t="s">
        <v>48</v>
      </c>
      <c r="G44" s="1" t="s">
        <v>220</v>
      </c>
    </row>
    <row r="45" spans="1:7" x14ac:dyDescent="0.9">
      <c r="A45" s="5">
        <v>41</v>
      </c>
      <c r="B45" s="4" t="s">
        <v>155</v>
      </c>
      <c r="C45" s="4" t="s">
        <v>46</v>
      </c>
      <c r="D45" s="6"/>
      <c r="E45" s="4" t="s">
        <v>153</v>
      </c>
      <c r="F45" s="4" t="s">
        <v>48</v>
      </c>
      <c r="G45" s="1" t="s">
        <v>220</v>
      </c>
    </row>
    <row r="46" spans="1:7" x14ac:dyDescent="0.9">
      <c r="A46" s="5">
        <v>42</v>
      </c>
      <c r="B46" s="4" t="s">
        <v>156</v>
      </c>
      <c r="C46" s="4" t="s">
        <v>46</v>
      </c>
      <c r="D46" s="4" t="s">
        <v>32</v>
      </c>
      <c r="E46" s="6"/>
      <c r="F46" s="4" t="s">
        <v>48</v>
      </c>
      <c r="G46" s="1" t="s">
        <v>220</v>
      </c>
    </row>
    <row r="47" spans="1:7" x14ac:dyDescent="0.9">
      <c r="A47" s="5">
        <v>43</v>
      </c>
      <c r="B47" s="4" t="s">
        <v>157</v>
      </c>
      <c r="C47" s="4" t="s">
        <v>79</v>
      </c>
      <c r="D47" s="4" t="s">
        <v>32</v>
      </c>
      <c r="E47" s="6"/>
      <c r="F47" s="4" t="s">
        <v>48</v>
      </c>
      <c r="G47" s="1" t="s">
        <v>220</v>
      </c>
    </row>
    <row r="48" spans="1:7" x14ac:dyDescent="0.9">
      <c r="A48" s="5">
        <v>44</v>
      </c>
      <c r="B48" s="4" t="s">
        <v>159</v>
      </c>
      <c r="C48" s="4" t="s">
        <v>46</v>
      </c>
      <c r="D48" s="4" t="s">
        <v>32</v>
      </c>
      <c r="E48" s="6"/>
      <c r="F48" s="4" t="s">
        <v>48</v>
      </c>
      <c r="G48" s="1" t="s">
        <v>220</v>
      </c>
    </row>
    <row r="49" spans="1:7" x14ac:dyDescent="0.9">
      <c r="A49" s="5">
        <v>45</v>
      </c>
      <c r="B49" s="4" t="s">
        <v>195</v>
      </c>
      <c r="C49" s="4" t="s">
        <v>46</v>
      </c>
      <c r="D49" s="4" t="s">
        <v>163</v>
      </c>
      <c r="E49" s="6"/>
      <c r="F49" s="4" t="s">
        <v>48</v>
      </c>
      <c r="G49" s="1" t="s">
        <v>220</v>
      </c>
    </row>
    <row r="50" spans="1:7" ht="40" x14ac:dyDescent="0.9">
      <c r="A50" s="5">
        <v>46</v>
      </c>
      <c r="B50" s="4" t="s">
        <v>243</v>
      </c>
      <c r="C50" s="4" t="s">
        <v>46</v>
      </c>
      <c r="D50" s="6"/>
      <c r="E50" s="4" t="s">
        <v>244</v>
      </c>
      <c r="F50" s="4" t="s">
        <v>48</v>
      </c>
      <c r="G50" s="1" t="s">
        <v>220</v>
      </c>
    </row>
    <row r="51" spans="1:7" x14ac:dyDescent="0.9">
      <c r="B51" s="25" t="s">
        <v>245</v>
      </c>
      <c r="G51" s="1" t="s">
        <v>220</v>
      </c>
    </row>
    <row r="52" spans="1:7" ht="40" x14ac:dyDescent="0.9">
      <c r="A52" s="23" t="s">
        <v>23</v>
      </c>
      <c r="B52" s="10" t="s">
        <v>22</v>
      </c>
      <c r="C52" s="13" t="s">
        <v>40</v>
      </c>
      <c r="D52" s="8" t="s">
        <v>219</v>
      </c>
      <c r="E52" s="9"/>
      <c r="F52" s="10" t="s">
        <v>21</v>
      </c>
      <c r="G52" s="1" t="s">
        <v>220</v>
      </c>
    </row>
    <row r="53" spans="1:7" x14ac:dyDescent="0.9">
      <c r="A53" s="24"/>
      <c r="B53" s="11"/>
      <c r="C53" s="14"/>
      <c r="D53" s="8" t="s">
        <v>11</v>
      </c>
      <c r="E53" s="8" t="s">
        <v>17</v>
      </c>
      <c r="F53" s="11"/>
      <c r="G53" s="1" t="s">
        <v>220</v>
      </c>
    </row>
    <row r="54" spans="1:7" ht="60" x14ac:dyDescent="0.9">
      <c r="A54" s="5">
        <v>1</v>
      </c>
      <c r="B54" s="4" t="s">
        <v>62</v>
      </c>
      <c r="C54" s="4" t="s">
        <v>46</v>
      </c>
      <c r="D54" s="4" t="s">
        <v>63</v>
      </c>
      <c r="E54" s="6"/>
      <c r="F54" s="4" t="s">
        <v>64</v>
      </c>
      <c r="G54" s="1" t="s">
        <v>220</v>
      </c>
    </row>
    <row r="55" spans="1:7" ht="60" x14ac:dyDescent="0.9">
      <c r="A55" s="5">
        <v>2</v>
      </c>
      <c r="B55" s="4" t="s">
        <v>65</v>
      </c>
      <c r="C55" s="4" t="s">
        <v>46</v>
      </c>
      <c r="D55" s="6"/>
      <c r="E55" s="4" t="s">
        <v>25</v>
      </c>
      <c r="F55" s="4" t="s">
        <v>64</v>
      </c>
      <c r="G55" s="1" t="s">
        <v>220</v>
      </c>
    </row>
    <row r="56" spans="1:7" ht="60" x14ac:dyDescent="0.9">
      <c r="A56" s="5">
        <v>3</v>
      </c>
      <c r="B56" s="4" t="s">
        <v>66</v>
      </c>
      <c r="C56" s="4" t="s">
        <v>46</v>
      </c>
      <c r="D56" s="4" t="s">
        <v>63</v>
      </c>
      <c r="E56" s="6"/>
      <c r="F56" s="4" t="s">
        <v>64</v>
      </c>
      <c r="G56" s="1" t="s">
        <v>220</v>
      </c>
    </row>
    <row r="57" spans="1:7" ht="40" x14ac:dyDescent="0.9">
      <c r="A57" s="5">
        <v>4</v>
      </c>
      <c r="B57" s="4" t="s">
        <v>74</v>
      </c>
      <c r="C57" s="4" t="s">
        <v>54</v>
      </c>
      <c r="D57" s="4" t="s">
        <v>75</v>
      </c>
      <c r="E57" s="4" t="s">
        <v>76</v>
      </c>
      <c r="F57" s="4" t="s">
        <v>246</v>
      </c>
      <c r="G57" s="1" t="s">
        <v>220</v>
      </c>
    </row>
    <row r="58" spans="1:7" ht="40" x14ac:dyDescent="0.9">
      <c r="A58" s="5">
        <v>5</v>
      </c>
      <c r="B58" s="4" t="s">
        <v>80</v>
      </c>
      <c r="C58" s="4" t="s">
        <v>54</v>
      </c>
      <c r="D58" s="4" t="s">
        <v>47</v>
      </c>
      <c r="E58" s="4" t="s">
        <v>81</v>
      </c>
      <c r="F58" s="4" t="s">
        <v>246</v>
      </c>
      <c r="G58" s="1" t="s">
        <v>220</v>
      </c>
    </row>
    <row r="59" spans="1:7" ht="40" x14ac:dyDescent="0.9">
      <c r="A59" s="5">
        <v>6</v>
      </c>
      <c r="B59" s="4" t="s">
        <v>5</v>
      </c>
      <c r="C59" s="4" t="s">
        <v>54</v>
      </c>
      <c r="D59" s="4" t="s">
        <v>82</v>
      </c>
      <c r="E59" s="4" t="s">
        <v>83</v>
      </c>
      <c r="F59" s="4" t="s">
        <v>246</v>
      </c>
      <c r="G59" s="1" t="s">
        <v>220</v>
      </c>
    </row>
    <row r="60" spans="1:7" ht="40" x14ac:dyDescent="0.9">
      <c r="A60" s="5">
        <v>7</v>
      </c>
      <c r="B60" s="4" t="s">
        <v>84</v>
      </c>
      <c r="C60" s="4" t="s">
        <v>54</v>
      </c>
      <c r="D60" s="4" t="s">
        <v>47</v>
      </c>
      <c r="E60" s="4" t="s">
        <v>47</v>
      </c>
      <c r="F60" s="4" t="s">
        <v>246</v>
      </c>
      <c r="G60" s="1" t="s">
        <v>220</v>
      </c>
    </row>
    <row r="61" spans="1:7" ht="40" x14ac:dyDescent="0.9">
      <c r="A61" s="5">
        <v>8</v>
      </c>
      <c r="B61" s="4" t="s">
        <v>6</v>
      </c>
      <c r="C61" s="4" t="s">
        <v>54</v>
      </c>
      <c r="D61" s="4" t="s">
        <v>47</v>
      </c>
      <c r="E61" s="4" t="s">
        <v>47</v>
      </c>
      <c r="F61" s="4" t="s">
        <v>246</v>
      </c>
      <c r="G61" s="1" t="s">
        <v>220</v>
      </c>
    </row>
    <row r="62" spans="1:7" ht="60" x14ac:dyDescent="0.9">
      <c r="A62" s="5">
        <v>9</v>
      </c>
      <c r="B62" s="4" t="s">
        <v>89</v>
      </c>
      <c r="C62" s="4" t="s">
        <v>46</v>
      </c>
      <c r="D62" s="6"/>
      <c r="E62" s="4" t="s">
        <v>47</v>
      </c>
      <c r="F62" s="4" t="s">
        <v>64</v>
      </c>
      <c r="G62" s="1" t="s">
        <v>220</v>
      </c>
    </row>
    <row r="63" spans="1:7" ht="60" x14ac:dyDescent="0.9">
      <c r="A63" s="5">
        <v>10</v>
      </c>
      <c r="B63" s="4" t="s">
        <v>90</v>
      </c>
      <c r="C63" s="4" t="s">
        <v>46</v>
      </c>
      <c r="D63" s="4" t="s">
        <v>47</v>
      </c>
      <c r="E63" s="6"/>
      <c r="F63" s="4" t="s">
        <v>64</v>
      </c>
      <c r="G63" s="1" t="s">
        <v>220</v>
      </c>
    </row>
    <row r="64" spans="1:7" ht="60" x14ac:dyDescent="0.9">
      <c r="A64" s="5">
        <v>11</v>
      </c>
      <c r="B64" s="4" t="s">
        <v>91</v>
      </c>
      <c r="C64" s="4" t="s">
        <v>46</v>
      </c>
      <c r="D64" s="4" t="s">
        <v>47</v>
      </c>
      <c r="E64" s="6"/>
      <c r="F64" s="4" t="s">
        <v>64</v>
      </c>
      <c r="G64" s="1" t="s">
        <v>220</v>
      </c>
    </row>
    <row r="65" spans="1:7" ht="60" x14ac:dyDescent="0.9">
      <c r="A65" s="5">
        <v>12</v>
      </c>
      <c r="B65" s="4" t="s">
        <v>92</v>
      </c>
      <c r="C65" s="4" t="s">
        <v>46</v>
      </c>
      <c r="D65" s="6"/>
      <c r="E65" s="4" t="s">
        <v>247</v>
      </c>
      <c r="F65" s="4" t="s">
        <v>64</v>
      </c>
      <c r="G65" s="1" t="s">
        <v>220</v>
      </c>
    </row>
    <row r="66" spans="1:7" ht="60" x14ac:dyDescent="0.9">
      <c r="A66" s="5">
        <v>13</v>
      </c>
      <c r="B66" s="4" t="s">
        <v>97</v>
      </c>
      <c r="C66" s="4" t="s">
        <v>79</v>
      </c>
      <c r="D66" s="4" t="s">
        <v>47</v>
      </c>
      <c r="E66" s="6"/>
      <c r="F66" s="4" t="s">
        <v>64</v>
      </c>
      <c r="G66" s="1" t="s">
        <v>220</v>
      </c>
    </row>
    <row r="67" spans="1:7" ht="60" x14ac:dyDescent="0.9">
      <c r="A67" s="5">
        <v>14</v>
      </c>
      <c r="B67" s="4" t="s">
        <v>98</v>
      </c>
      <c r="C67" s="4" t="s">
        <v>46</v>
      </c>
      <c r="D67" s="4" t="s">
        <v>47</v>
      </c>
      <c r="E67" s="6"/>
      <c r="F67" s="4" t="s">
        <v>64</v>
      </c>
      <c r="G67" s="1" t="s">
        <v>220</v>
      </c>
    </row>
    <row r="68" spans="1:7" ht="60" x14ac:dyDescent="0.9">
      <c r="A68" s="5">
        <v>15</v>
      </c>
      <c r="B68" s="4" t="s">
        <v>99</v>
      </c>
      <c r="C68" s="4" t="s">
        <v>46</v>
      </c>
      <c r="D68" s="6"/>
      <c r="E68" s="4" t="s">
        <v>47</v>
      </c>
      <c r="F68" s="4" t="s">
        <v>64</v>
      </c>
      <c r="G68" s="1" t="s">
        <v>220</v>
      </c>
    </row>
    <row r="69" spans="1:7" ht="60" x14ac:dyDescent="0.9">
      <c r="A69" s="5">
        <v>16</v>
      </c>
      <c r="B69" s="4" t="s">
        <v>7</v>
      </c>
      <c r="C69" s="4" t="s">
        <v>54</v>
      </c>
      <c r="D69" s="4" t="s">
        <v>47</v>
      </c>
      <c r="E69" s="4" t="s">
        <v>50</v>
      </c>
      <c r="F69" s="4" t="s">
        <v>215</v>
      </c>
      <c r="G69" s="1" t="s">
        <v>220</v>
      </c>
    </row>
    <row r="70" spans="1:7" ht="60" x14ac:dyDescent="0.9">
      <c r="A70" s="5">
        <v>17</v>
      </c>
      <c r="B70" s="4" t="s">
        <v>248</v>
      </c>
      <c r="C70" s="4" t="s">
        <v>46</v>
      </c>
      <c r="D70" s="6"/>
      <c r="E70" s="4" t="s">
        <v>249</v>
      </c>
      <c r="F70" s="4" t="s">
        <v>64</v>
      </c>
      <c r="G70" s="1" t="s">
        <v>220</v>
      </c>
    </row>
    <row r="71" spans="1:7" ht="60" x14ac:dyDescent="0.9">
      <c r="A71" s="5">
        <v>18</v>
      </c>
      <c r="B71" s="4" t="s">
        <v>250</v>
      </c>
      <c r="C71" s="4" t="s">
        <v>46</v>
      </c>
      <c r="D71" s="4" t="s">
        <v>47</v>
      </c>
      <c r="E71" s="6"/>
      <c r="F71" s="4" t="s">
        <v>64</v>
      </c>
      <c r="G71" s="1" t="s">
        <v>220</v>
      </c>
    </row>
    <row r="72" spans="1:7" ht="60" x14ac:dyDescent="0.9">
      <c r="A72" s="5">
        <v>19</v>
      </c>
      <c r="B72" s="4" t="s">
        <v>251</v>
      </c>
      <c r="C72" s="4" t="s">
        <v>79</v>
      </c>
      <c r="D72" s="4" t="s">
        <v>47</v>
      </c>
      <c r="E72" s="6"/>
      <c r="F72" s="4" t="s">
        <v>64</v>
      </c>
      <c r="G72" s="1" t="s">
        <v>220</v>
      </c>
    </row>
    <row r="73" spans="1:7" ht="60" x14ac:dyDescent="0.9">
      <c r="A73" s="5">
        <v>20</v>
      </c>
      <c r="B73" s="4" t="s">
        <v>252</v>
      </c>
      <c r="C73" s="4" t="s">
        <v>54</v>
      </c>
      <c r="D73" s="4" t="s">
        <v>118</v>
      </c>
      <c r="E73" s="4" t="s">
        <v>28</v>
      </c>
      <c r="F73" s="4" t="s">
        <v>215</v>
      </c>
      <c r="G73" s="1" t="s">
        <v>220</v>
      </c>
    </row>
    <row r="74" spans="1:7" ht="60" x14ac:dyDescent="0.9">
      <c r="A74" s="5">
        <v>21</v>
      </c>
      <c r="B74" s="4" t="s">
        <v>110</v>
      </c>
      <c r="C74" s="4" t="s">
        <v>46</v>
      </c>
      <c r="D74" s="4" t="s">
        <v>111</v>
      </c>
      <c r="E74" s="6"/>
      <c r="F74" s="4" t="s">
        <v>64</v>
      </c>
      <c r="G74" s="1" t="s">
        <v>220</v>
      </c>
    </row>
    <row r="75" spans="1:7" ht="60" x14ac:dyDescent="0.9">
      <c r="A75" s="5">
        <v>22</v>
      </c>
      <c r="B75" s="4" t="s">
        <v>112</v>
      </c>
      <c r="C75" s="4" t="s">
        <v>46</v>
      </c>
      <c r="D75" s="4" t="s">
        <v>47</v>
      </c>
      <c r="E75" s="6"/>
      <c r="F75" s="4" t="s">
        <v>64</v>
      </c>
      <c r="G75" s="1" t="s">
        <v>220</v>
      </c>
    </row>
    <row r="76" spans="1:7" ht="60" x14ac:dyDescent="0.9">
      <c r="A76" s="5">
        <v>23</v>
      </c>
      <c r="B76" s="4" t="s">
        <v>113</v>
      </c>
      <c r="C76" s="4" t="s">
        <v>46</v>
      </c>
      <c r="D76" s="6"/>
      <c r="E76" s="4" t="s">
        <v>50</v>
      </c>
      <c r="F76" s="4" t="s">
        <v>64</v>
      </c>
      <c r="G76" s="1" t="s">
        <v>220</v>
      </c>
    </row>
    <row r="77" spans="1:7" ht="60" x14ac:dyDescent="0.9">
      <c r="A77" s="5">
        <v>24</v>
      </c>
      <c r="B77" s="4" t="s">
        <v>114</v>
      </c>
      <c r="C77" s="4" t="s">
        <v>79</v>
      </c>
      <c r="D77" s="4" t="s">
        <v>47</v>
      </c>
      <c r="E77" s="6"/>
      <c r="F77" s="4" t="s">
        <v>64</v>
      </c>
      <c r="G77" s="1" t="s">
        <v>220</v>
      </c>
    </row>
    <row r="78" spans="1:7" ht="60" x14ac:dyDescent="0.9">
      <c r="A78" s="5">
        <v>25</v>
      </c>
      <c r="B78" s="4" t="s">
        <v>115</v>
      </c>
      <c r="C78" s="4" t="s">
        <v>46</v>
      </c>
      <c r="D78" s="6"/>
      <c r="E78" s="4" t="s">
        <v>50</v>
      </c>
      <c r="F78" s="4" t="s">
        <v>64</v>
      </c>
      <c r="G78" s="1" t="s">
        <v>220</v>
      </c>
    </row>
    <row r="79" spans="1:7" ht="60" x14ac:dyDescent="0.9">
      <c r="A79" s="5">
        <v>26</v>
      </c>
      <c r="B79" s="4" t="s">
        <v>121</v>
      </c>
      <c r="C79" s="4" t="s">
        <v>54</v>
      </c>
      <c r="D79" s="4" t="s">
        <v>122</v>
      </c>
      <c r="E79" s="4" t="s">
        <v>123</v>
      </c>
      <c r="F79" s="4" t="s">
        <v>216</v>
      </c>
      <c r="G79" s="1" t="s">
        <v>220</v>
      </c>
    </row>
    <row r="80" spans="1:7" ht="60" x14ac:dyDescent="0.9">
      <c r="A80" s="5">
        <v>27</v>
      </c>
      <c r="B80" s="4" t="s">
        <v>124</v>
      </c>
      <c r="C80" s="4" t="s">
        <v>46</v>
      </c>
      <c r="D80" s="4" t="s">
        <v>47</v>
      </c>
      <c r="E80" s="6"/>
      <c r="F80" s="4" t="s">
        <v>64</v>
      </c>
      <c r="G80" s="1" t="s">
        <v>220</v>
      </c>
    </row>
    <row r="81" spans="1:7" ht="60" x14ac:dyDescent="0.9">
      <c r="A81" s="5">
        <v>28</v>
      </c>
      <c r="B81" s="4" t="s">
        <v>10</v>
      </c>
      <c r="C81" s="4" t="s">
        <v>54</v>
      </c>
      <c r="D81" s="4" t="s">
        <v>122</v>
      </c>
      <c r="E81" s="4" t="s">
        <v>50</v>
      </c>
      <c r="F81" s="4" t="s">
        <v>216</v>
      </c>
      <c r="G81" s="1" t="s">
        <v>220</v>
      </c>
    </row>
    <row r="82" spans="1:7" ht="60" x14ac:dyDescent="0.9">
      <c r="A82" s="5">
        <v>29</v>
      </c>
      <c r="B82" s="4" t="s">
        <v>33</v>
      </c>
      <c r="C82" s="4" t="s">
        <v>54</v>
      </c>
      <c r="D82" s="4" t="s">
        <v>29</v>
      </c>
      <c r="E82" s="4" t="s">
        <v>50</v>
      </c>
      <c r="F82" s="4" t="s">
        <v>216</v>
      </c>
      <c r="G82" s="1" t="s">
        <v>220</v>
      </c>
    </row>
    <row r="83" spans="1:7" ht="60" x14ac:dyDescent="0.9">
      <c r="A83" s="5">
        <v>30</v>
      </c>
      <c r="B83" s="4" t="s">
        <v>253</v>
      </c>
      <c r="C83" s="4" t="s">
        <v>54</v>
      </c>
      <c r="D83" s="4" t="s">
        <v>236</v>
      </c>
      <c r="E83" s="4" t="s">
        <v>254</v>
      </c>
      <c r="F83" s="4" t="s">
        <v>216</v>
      </c>
      <c r="G83" s="1" t="s">
        <v>220</v>
      </c>
    </row>
    <row r="84" spans="1:7" ht="60" x14ac:dyDescent="0.9">
      <c r="A84" s="5">
        <v>31</v>
      </c>
      <c r="B84" s="4" t="s">
        <v>12</v>
      </c>
      <c r="C84" s="4" t="s">
        <v>54</v>
      </c>
      <c r="D84" s="4" t="s">
        <v>47</v>
      </c>
      <c r="E84" s="4" t="s">
        <v>255</v>
      </c>
      <c r="F84" s="4" t="s">
        <v>216</v>
      </c>
      <c r="G84" s="1" t="s">
        <v>220</v>
      </c>
    </row>
    <row r="85" spans="1:7" ht="40" x14ac:dyDescent="0.9">
      <c r="A85" s="5">
        <v>32</v>
      </c>
      <c r="B85" s="4" t="s">
        <v>256</v>
      </c>
      <c r="C85" s="4" t="s">
        <v>46</v>
      </c>
      <c r="D85" s="6"/>
      <c r="E85" s="4" t="s">
        <v>257</v>
      </c>
      <c r="F85" s="4" t="s">
        <v>129</v>
      </c>
      <c r="G85" s="1" t="s">
        <v>220</v>
      </c>
    </row>
    <row r="86" spans="1:7" ht="40" x14ac:dyDescent="0.9">
      <c r="A86" s="5">
        <v>33</v>
      </c>
      <c r="B86" s="4" t="s">
        <v>13</v>
      </c>
      <c r="C86" s="4" t="s">
        <v>46</v>
      </c>
      <c r="D86" s="4" t="s">
        <v>31</v>
      </c>
      <c r="E86" s="6"/>
      <c r="F86" s="4" t="s">
        <v>129</v>
      </c>
      <c r="G86" s="1" t="s">
        <v>220</v>
      </c>
    </row>
    <row r="87" spans="1:7" ht="40" x14ac:dyDescent="0.9">
      <c r="A87" s="5">
        <v>34</v>
      </c>
      <c r="B87" s="4" t="s">
        <v>128</v>
      </c>
      <c r="C87" s="4" t="s">
        <v>46</v>
      </c>
      <c r="D87" s="6"/>
      <c r="E87" s="4" t="s">
        <v>50</v>
      </c>
      <c r="F87" s="4" t="s">
        <v>129</v>
      </c>
      <c r="G87" s="1" t="s">
        <v>220</v>
      </c>
    </row>
    <row r="88" spans="1:7" ht="60" x14ac:dyDescent="0.9">
      <c r="A88" s="5">
        <v>35</v>
      </c>
      <c r="B88" s="4" t="s">
        <v>130</v>
      </c>
      <c r="C88" s="4" t="s">
        <v>54</v>
      </c>
      <c r="D88" s="4" t="s">
        <v>47</v>
      </c>
      <c r="E88" s="4" t="s">
        <v>50</v>
      </c>
      <c r="F88" s="4" t="s">
        <v>64</v>
      </c>
      <c r="G88" s="1" t="s">
        <v>220</v>
      </c>
    </row>
    <row r="89" spans="1:7" ht="60" x14ac:dyDescent="0.9">
      <c r="A89" s="5">
        <v>36</v>
      </c>
      <c r="B89" s="4" t="s">
        <v>14</v>
      </c>
      <c r="C89" s="4" t="s">
        <v>46</v>
      </c>
      <c r="D89" s="6"/>
      <c r="E89" s="4" t="s">
        <v>50</v>
      </c>
      <c r="F89" s="4" t="s">
        <v>64</v>
      </c>
      <c r="G89" s="1" t="s">
        <v>220</v>
      </c>
    </row>
    <row r="90" spans="1:7" ht="60" x14ac:dyDescent="0.9">
      <c r="A90" s="5">
        <v>37</v>
      </c>
      <c r="B90" s="4" t="s">
        <v>258</v>
      </c>
      <c r="C90" s="4" t="s">
        <v>46</v>
      </c>
      <c r="D90" s="6"/>
      <c r="E90" s="4" t="s">
        <v>259</v>
      </c>
      <c r="F90" s="4" t="s">
        <v>64</v>
      </c>
      <c r="G90" s="1" t="s">
        <v>220</v>
      </c>
    </row>
    <row r="91" spans="1:7" ht="40" x14ac:dyDescent="0.9">
      <c r="A91" s="5">
        <v>38</v>
      </c>
      <c r="B91" s="4" t="s">
        <v>15</v>
      </c>
      <c r="C91" s="4" t="s">
        <v>54</v>
      </c>
      <c r="D91" s="4" t="s">
        <v>131</v>
      </c>
      <c r="E91" s="4" t="s">
        <v>259</v>
      </c>
      <c r="F91" s="4" t="s">
        <v>129</v>
      </c>
      <c r="G91" s="1" t="s">
        <v>220</v>
      </c>
    </row>
    <row r="92" spans="1:7" ht="40" x14ac:dyDescent="0.9">
      <c r="A92" s="5">
        <v>39</v>
      </c>
      <c r="B92" s="4" t="s">
        <v>260</v>
      </c>
      <c r="C92" s="4" t="s">
        <v>46</v>
      </c>
      <c r="D92" s="6"/>
      <c r="E92" s="4" t="s">
        <v>261</v>
      </c>
      <c r="F92" s="4" t="s">
        <v>129</v>
      </c>
      <c r="G92" s="1" t="s">
        <v>220</v>
      </c>
    </row>
    <row r="93" spans="1:7" ht="40" x14ac:dyDescent="0.9">
      <c r="A93" s="5">
        <v>40</v>
      </c>
      <c r="B93" s="4" t="s">
        <v>16</v>
      </c>
      <c r="C93" s="4" t="s">
        <v>54</v>
      </c>
      <c r="D93" s="4" t="s">
        <v>131</v>
      </c>
      <c r="E93" s="4" t="s">
        <v>50</v>
      </c>
      <c r="F93" s="4" t="s">
        <v>129</v>
      </c>
      <c r="G93" s="1" t="s">
        <v>220</v>
      </c>
    </row>
    <row r="94" spans="1:7" ht="60" x14ac:dyDescent="0.9">
      <c r="A94" s="5">
        <v>41</v>
      </c>
      <c r="B94" s="4" t="s">
        <v>134</v>
      </c>
      <c r="C94" s="4" t="s">
        <v>46</v>
      </c>
      <c r="D94" s="4" t="s">
        <v>32</v>
      </c>
      <c r="E94" s="6"/>
      <c r="F94" s="4" t="s">
        <v>216</v>
      </c>
      <c r="G94" s="1" t="s">
        <v>220</v>
      </c>
    </row>
    <row r="95" spans="1:7" ht="60" x14ac:dyDescent="0.9">
      <c r="A95" s="5">
        <v>42</v>
      </c>
      <c r="B95" s="4" t="s">
        <v>135</v>
      </c>
      <c r="C95" s="4" t="s">
        <v>54</v>
      </c>
      <c r="D95" s="4" t="s">
        <v>32</v>
      </c>
      <c r="E95" s="4" t="s">
        <v>133</v>
      </c>
      <c r="F95" s="4" t="s">
        <v>216</v>
      </c>
      <c r="G95" s="1" t="s">
        <v>220</v>
      </c>
    </row>
    <row r="96" spans="1:7" ht="60" x14ac:dyDescent="0.9">
      <c r="A96" s="5">
        <v>43</v>
      </c>
      <c r="B96" s="4" t="s">
        <v>136</v>
      </c>
      <c r="C96" s="4" t="s">
        <v>54</v>
      </c>
      <c r="D96" s="4" t="s">
        <v>32</v>
      </c>
      <c r="E96" s="4" t="s">
        <v>133</v>
      </c>
      <c r="F96" s="4" t="s">
        <v>216</v>
      </c>
      <c r="G96" s="1" t="s">
        <v>220</v>
      </c>
    </row>
    <row r="97" spans="1:7" ht="60" x14ac:dyDescent="0.9">
      <c r="A97" s="5">
        <v>44</v>
      </c>
      <c r="B97" s="4" t="s">
        <v>138</v>
      </c>
      <c r="C97" s="4" t="s">
        <v>46</v>
      </c>
      <c r="D97" s="4" t="s">
        <v>32</v>
      </c>
      <c r="E97" s="6"/>
      <c r="F97" s="4" t="s">
        <v>216</v>
      </c>
      <c r="G97" s="1" t="s">
        <v>220</v>
      </c>
    </row>
    <row r="98" spans="1:7" ht="60" x14ac:dyDescent="0.9">
      <c r="A98" s="5">
        <v>45</v>
      </c>
      <c r="B98" s="4" t="s">
        <v>139</v>
      </c>
      <c r="C98" s="4" t="s">
        <v>54</v>
      </c>
      <c r="D98" s="4" t="s">
        <v>32</v>
      </c>
      <c r="E98" s="4" t="s">
        <v>140</v>
      </c>
      <c r="F98" s="4" t="s">
        <v>216</v>
      </c>
      <c r="G98" s="1" t="s">
        <v>220</v>
      </c>
    </row>
    <row r="99" spans="1:7" ht="40" x14ac:dyDescent="0.9">
      <c r="A99" s="5">
        <v>46</v>
      </c>
      <c r="B99" s="4" t="s">
        <v>142</v>
      </c>
      <c r="C99" s="4" t="s">
        <v>46</v>
      </c>
      <c r="D99" s="6"/>
      <c r="E99" s="4" t="s">
        <v>140</v>
      </c>
      <c r="F99" s="4" t="s">
        <v>129</v>
      </c>
      <c r="G99" s="1" t="s">
        <v>220</v>
      </c>
    </row>
    <row r="100" spans="1:7" ht="40" x14ac:dyDescent="0.9">
      <c r="A100" s="5">
        <v>47</v>
      </c>
      <c r="B100" s="4" t="s">
        <v>143</v>
      </c>
      <c r="C100" s="4" t="s">
        <v>46</v>
      </c>
      <c r="D100" s="6"/>
      <c r="E100" s="4" t="s">
        <v>140</v>
      </c>
      <c r="F100" s="4" t="s">
        <v>129</v>
      </c>
      <c r="G100" s="1" t="s">
        <v>220</v>
      </c>
    </row>
    <row r="101" spans="1:7" ht="60" x14ac:dyDescent="0.9">
      <c r="A101" s="5">
        <v>48</v>
      </c>
      <c r="B101" s="4" t="s">
        <v>150</v>
      </c>
      <c r="C101" s="4" t="s">
        <v>79</v>
      </c>
      <c r="D101" s="6"/>
      <c r="E101" s="4" t="s">
        <v>140</v>
      </c>
      <c r="F101" s="4" t="s">
        <v>216</v>
      </c>
      <c r="G101" s="1" t="s">
        <v>220</v>
      </c>
    </row>
    <row r="102" spans="1:7" ht="60" x14ac:dyDescent="0.9">
      <c r="A102" s="5">
        <v>49</v>
      </c>
      <c r="B102" s="4" t="s">
        <v>19</v>
      </c>
      <c r="C102" s="4" t="s">
        <v>54</v>
      </c>
      <c r="D102" s="4" t="s">
        <v>32</v>
      </c>
      <c r="E102" s="6"/>
      <c r="F102" s="4" t="s">
        <v>216</v>
      </c>
      <c r="G102" s="1" t="s">
        <v>220</v>
      </c>
    </row>
    <row r="103" spans="1:7" ht="60" x14ac:dyDescent="0.9">
      <c r="A103" s="5">
        <v>50</v>
      </c>
      <c r="B103" s="4" t="s">
        <v>158</v>
      </c>
      <c r="C103" s="4" t="s">
        <v>54</v>
      </c>
      <c r="D103" s="4" t="s">
        <v>32</v>
      </c>
      <c r="E103" s="4" t="s">
        <v>153</v>
      </c>
      <c r="F103" s="4" t="s">
        <v>216</v>
      </c>
      <c r="G103" s="1" t="s">
        <v>220</v>
      </c>
    </row>
    <row r="104" spans="1:7" ht="40" x14ac:dyDescent="0.9">
      <c r="A104" s="5">
        <v>51</v>
      </c>
      <c r="B104" s="4" t="s">
        <v>160</v>
      </c>
      <c r="C104" s="4" t="s">
        <v>46</v>
      </c>
      <c r="D104" s="6"/>
      <c r="E104" s="4" t="s">
        <v>153</v>
      </c>
      <c r="F104" s="4" t="s">
        <v>129</v>
      </c>
      <c r="G104" s="1" t="s">
        <v>220</v>
      </c>
    </row>
    <row r="105" spans="1:7" ht="40" x14ac:dyDescent="0.9">
      <c r="A105" s="5">
        <v>52</v>
      </c>
      <c r="B105" s="4" t="s">
        <v>161</v>
      </c>
      <c r="C105" s="4" t="s">
        <v>79</v>
      </c>
      <c r="D105" s="4" t="s">
        <v>32</v>
      </c>
      <c r="E105" s="6"/>
      <c r="F105" s="4" t="s">
        <v>129</v>
      </c>
      <c r="G105" s="1" t="s">
        <v>220</v>
      </c>
    </row>
    <row r="106" spans="1:7" ht="40" x14ac:dyDescent="0.9">
      <c r="A106" s="5">
        <v>53</v>
      </c>
      <c r="B106" s="4" t="s">
        <v>162</v>
      </c>
      <c r="C106" s="4" t="s">
        <v>46</v>
      </c>
      <c r="D106" s="6"/>
      <c r="E106" s="4" t="s">
        <v>163</v>
      </c>
      <c r="F106" s="4" t="s">
        <v>129</v>
      </c>
      <c r="G106" s="1" t="s">
        <v>220</v>
      </c>
    </row>
    <row r="107" spans="1:7" ht="40" x14ac:dyDescent="0.9">
      <c r="A107" s="5">
        <v>54</v>
      </c>
      <c r="B107" s="4" t="s">
        <v>164</v>
      </c>
      <c r="C107" s="4" t="s">
        <v>79</v>
      </c>
      <c r="D107" s="4" t="s">
        <v>163</v>
      </c>
      <c r="E107" s="6"/>
      <c r="F107" s="4" t="s">
        <v>129</v>
      </c>
      <c r="G107" s="1" t="s">
        <v>220</v>
      </c>
    </row>
    <row r="108" spans="1:7" ht="40" x14ac:dyDescent="0.9">
      <c r="A108" s="5">
        <v>55</v>
      </c>
      <c r="B108" s="4" t="s">
        <v>165</v>
      </c>
      <c r="C108" s="4" t="s">
        <v>46</v>
      </c>
      <c r="D108" s="6"/>
      <c r="E108" s="4" t="s">
        <v>163</v>
      </c>
      <c r="F108" s="4" t="s">
        <v>129</v>
      </c>
      <c r="G108" s="1" t="s">
        <v>220</v>
      </c>
    </row>
    <row r="109" spans="1:7" ht="40" x14ac:dyDescent="0.9">
      <c r="A109" s="5">
        <v>56</v>
      </c>
      <c r="B109" s="4" t="s">
        <v>168</v>
      </c>
      <c r="C109" s="4" t="s">
        <v>79</v>
      </c>
      <c r="D109" s="4" t="s">
        <v>163</v>
      </c>
      <c r="E109" s="6"/>
      <c r="F109" s="4" t="s">
        <v>129</v>
      </c>
      <c r="G109" s="1" t="s">
        <v>220</v>
      </c>
    </row>
    <row r="110" spans="1:7" ht="40" x14ac:dyDescent="0.9">
      <c r="A110" s="5">
        <v>57</v>
      </c>
      <c r="B110" s="4" t="s">
        <v>169</v>
      </c>
      <c r="C110" s="4" t="s">
        <v>46</v>
      </c>
      <c r="D110" s="6"/>
      <c r="E110" s="4" t="s">
        <v>163</v>
      </c>
      <c r="F110" s="4" t="s">
        <v>129</v>
      </c>
      <c r="G110" s="1" t="s">
        <v>220</v>
      </c>
    </row>
    <row r="111" spans="1:7" ht="40" x14ac:dyDescent="0.9">
      <c r="A111" s="5">
        <v>58</v>
      </c>
      <c r="B111" s="4" t="s">
        <v>170</v>
      </c>
      <c r="C111" s="4" t="s">
        <v>46</v>
      </c>
      <c r="D111" s="6"/>
      <c r="E111" s="4" t="s">
        <v>163</v>
      </c>
      <c r="F111" s="4" t="s">
        <v>129</v>
      </c>
      <c r="G111" s="1" t="s">
        <v>220</v>
      </c>
    </row>
    <row r="112" spans="1:7" ht="40" x14ac:dyDescent="0.9">
      <c r="A112" s="5">
        <v>59</v>
      </c>
      <c r="B112" s="4" t="s">
        <v>171</v>
      </c>
      <c r="C112" s="4" t="s">
        <v>46</v>
      </c>
      <c r="D112" s="6"/>
      <c r="E112" s="4" t="s">
        <v>163</v>
      </c>
      <c r="F112" s="4" t="s">
        <v>129</v>
      </c>
      <c r="G112" s="1" t="s">
        <v>220</v>
      </c>
    </row>
    <row r="113" spans="1:7" ht="40" x14ac:dyDescent="0.9">
      <c r="A113" s="5">
        <v>60</v>
      </c>
      <c r="B113" s="4" t="s">
        <v>174</v>
      </c>
      <c r="C113" s="4" t="s">
        <v>79</v>
      </c>
      <c r="D113" s="6"/>
      <c r="E113" s="4" t="s">
        <v>163</v>
      </c>
      <c r="F113" s="4" t="s">
        <v>129</v>
      </c>
      <c r="G113" s="1" t="s">
        <v>220</v>
      </c>
    </row>
    <row r="114" spans="1:7" ht="40" x14ac:dyDescent="0.9">
      <c r="A114" s="5">
        <v>61</v>
      </c>
      <c r="B114" s="4" t="s">
        <v>175</v>
      </c>
      <c r="C114" s="4" t="s">
        <v>46</v>
      </c>
      <c r="D114" s="4" t="s">
        <v>163</v>
      </c>
      <c r="E114" s="6"/>
      <c r="F114" s="4" t="s">
        <v>129</v>
      </c>
      <c r="G114" s="1" t="s">
        <v>220</v>
      </c>
    </row>
    <row r="115" spans="1:7" ht="40" x14ac:dyDescent="0.9">
      <c r="A115" s="5">
        <v>62</v>
      </c>
      <c r="B115" s="4" t="s">
        <v>176</v>
      </c>
      <c r="C115" s="4" t="s">
        <v>46</v>
      </c>
      <c r="D115" s="6"/>
      <c r="E115" s="4" t="s">
        <v>163</v>
      </c>
      <c r="F115" s="4" t="s">
        <v>129</v>
      </c>
      <c r="G115" s="1" t="s">
        <v>220</v>
      </c>
    </row>
    <row r="116" spans="1:7" ht="40" x14ac:dyDescent="0.9">
      <c r="A116" s="5">
        <v>63</v>
      </c>
      <c r="B116" s="4" t="s">
        <v>177</v>
      </c>
      <c r="C116" s="4" t="s">
        <v>46</v>
      </c>
      <c r="D116" s="4" t="s">
        <v>163</v>
      </c>
      <c r="E116" s="6"/>
      <c r="F116" s="4" t="s">
        <v>129</v>
      </c>
      <c r="G116" s="1" t="s">
        <v>220</v>
      </c>
    </row>
    <row r="117" spans="1:7" ht="40" x14ac:dyDescent="0.9">
      <c r="A117" s="5">
        <v>64</v>
      </c>
      <c r="B117" s="4" t="s">
        <v>178</v>
      </c>
      <c r="C117" s="4" t="s">
        <v>46</v>
      </c>
      <c r="D117" s="6"/>
      <c r="E117" s="4" t="s">
        <v>163</v>
      </c>
      <c r="F117" s="4" t="s">
        <v>129</v>
      </c>
      <c r="G117" s="1" t="s">
        <v>220</v>
      </c>
    </row>
    <row r="118" spans="1:7" ht="40" x14ac:dyDescent="0.9">
      <c r="A118" s="5">
        <v>65</v>
      </c>
      <c r="B118" s="4" t="s">
        <v>179</v>
      </c>
      <c r="C118" s="4" t="s">
        <v>46</v>
      </c>
      <c r="D118" s="4" t="s">
        <v>163</v>
      </c>
      <c r="E118" s="6"/>
      <c r="F118" s="4" t="s">
        <v>129</v>
      </c>
      <c r="G118" s="1" t="s">
        <v>220</v>
      </c>
    </row>
    <row r="119" spans="1:7" ht="40" x14ac:dyDescent="0.9">
      <c r="A119" s="5">
        <v>66</v>
      </c>
      <c r="B119" s="4" t="s">
        <v>180</v>
      </c>
      <c r="C119" s="4" t="s">
        <v>46</v>
      </c>
      <c r="D119" s="6"/>
      <c r="E119" s="4" t="s">
        <v>163</v>
      </c>
      <c r="F119" s="4" t="s">
        <v>129</v>
      </c>
      <c r="G119" s="1" t="s">
        <v>220</v>
      </c>
    </row>
    <row r="120" spans="1:7" ht="40" x14ac:dyDescent="0.9">
      <c r="A120" s="5">
        <v>67</v>
      </c>
      <c r="B120" s="4" t="s">
        <v>181</v>
      </c>
      <c r="C120" s="4" t="s">
        <v>46</v>
      </c>
      <c r="D120" s="4" t="s">
        <v>163</v>
      </c>
      <c r="E120" s="6"/>
      <c r="F120" s="4" t="s">
        <v>129</v>
      </c>
      <c r="G120" s="1" t="s">
        <v>220</v>
      </c>
    </row>
    <row r="121" spans="1:7" ht="40" x14ac:dyDescent="0.9">
      <c r="A121" s="5">
        <v>68</v>
      </c>
      <c r="B121" s="4" t="s">
        <v>182</v>
      </c>
      <c r="C121" s="4" t="s">
        <v>46</v>
      </c>
      <c r="D121" s="6"/>
      <c r="E121" s="4" t="s">
        <v>163</v>
      </c>
      <c r="F121" s="4" t="s">
        <v>129</v>
      </c>
      <c r="G121" s="1" t="s">
        <v>220</v>
      </c>
    </row>
    <row r="122" spans="1:7" ht="40" x14ac:dyDescent="0.9">
      <c r="A122" s="5">
        <v>69</v>
      </c>
      <c r="B122" s="4" t="s">
        <v>183</v>
      </c>
      <c r="C122" s="4" t="s">
        <v>46</v>
      </c>
      <c r="D122" s="4" t="s">
        <v>163</v>
      </c>
      <c r="E122" s="6"/>
      <c r="F122" s="4" t="s">
        <v>129</v>
      </c>
      <c r="G122" s="1" t="s">
        <v>220</v>
      </c>
    </row>
    <row r="123" spans="1:7" ht="40" x14ac:dyDescent="0.9">
      <c r="A123" s="5">
        <v>70</v>
      </c>
      <c r="B123" s="4" t="s">
        <v>184</v>
      </c>
      <c r="C123" s="4" t="s">
        <v>46</v>
      </c>
      <c r="D123" s="6"/>
      <c r="E123" s="4" t="s">
        <v>163</v>
      </c>
      <c r="F123" s="4" t="s">
        <v>129</v>
      </c>
      <c r="G123" s="1" t="s">
        <v>220</v>
      </c>
    </row>
    <row r="124" spans="1:7" ht="40" x14ac:dyDescent="0.9">
      <c r="A124" s="5">
        <v>71</v>
      </c>
      <c r="B124" s="4" t="s">
        <v>185</v>
      </c>
      <c r="C124" s="4" t="s">
        <v>46</v>
      </c>
      <c r="D124" s="4" t="s">
        <v>163</v>
      </c>
      <c r="E124" s="6"/>
      <c r="F124" s="4" t="s">
        <v>129</v>
      </c>
      <c r="G124" s="1" t="s">
        <v>220</v>
      </c>
    </row>
    <row r="125" spans="1:7" ht="40" x14ac:dyDescent="0.9">
      <c r="A125" s="5">
        <v>72</v>
      </c>
      <c r="B125" s="4" t="s">
        <v>186</v>
      </c>
      <c r="C125" s="4" t="s">
        <v>46</v>
      </c>
      <c r="D125" s="4" t="s">
        <v>163</v>
      </c>
      <c r="E125" s="6"/>
      <c r="F125" s="4" t="s">
        <v>129</v>
      </c>
      <c r="G125" s="1" t="s">
        <v>220</v>
      </c>
    </row>
    <row r="126" spans="1:7" ht="40" x14ac:dyDescent="0.9">
      <c r="A126" s="5">
        <v>73</v>
      </c>
      <c r="B126" s="4" t="s">
        <v>20</v>
      </c>
      <c r="C126" s="4" t="s">
        <v>46</v>
      </c>
      <c r="D126" s="6"/>
      <c r="E126" s="4" t="s">
        <v>163</v>
      </c>
      <c r="F126" s="4" t="s">
        <v>129</v>
      </c>
      <c r="G126" s="1" t="s">
        <v>220</v>
      </c>
    </row>
    <row r="127" spans="1:7" ht="40" x14ac:dyDescent="0.9">
      <c r="A127" s="5">
        <v>74</v>
      </c>
      <c r="B127" s="4" t="s">
        <v>187</v>
      </c>
      <c r="C127" s="4" t="s">
        <v>46</v>
      </c>
      <c r="D127" s="4" t="s">
        <v>163</v>
      </c>
      <c r="E127" s="6"/>
      <c r="F127" s="4" t="s">
        <v>129</v>
      </c>
      <c r="G127" s="1" t="s">
        <v>220</v>
      </c>
    </row>
    <row r="128" spans="1:7" ht="40" x14ac:dyDescent="0.9">
      <c r="A128" s="5">
        <v>75</v>
      </c>
      <c r="B128" s="4" t="s">
        <v>187</v>
      </c>
      <c r="C128" s="4" t="s">
        <v>46</v>
      </c>
      <c r="D128" s="6"/>
      <c r="E128" s="4" t="s">
        <v>163</v>
      </c>
      <c r="F128" s="4" t="s">
        <v>129</v>
      </c>
      <c r="G128" s="1" t="s">
        <v>220</v>
      </c>
    </row>
    <row r="129" spans="1:7" ht="40" x14ac:dyDescent="0.9">
      <c r="A129" s="5">
        <v>76</v>
      </c>
      <c r="B129" s="4" t="s">
        <v>188</v>
      </c>
      <c r="C129" s="4" t="s">
        <v>46</v>
      </c>
      <c r="D129" s="6"/>
      <c r="E129" s="4" t="s">
        <v>163</v>
      </c>
      <c r="F129" s="4" t="s">
        <v>129</v>
      </c>
      <c r="G129" s="1" t="s">
        <v>220</v>
      </c>
    </row>
    <row r="130" spans="1:7" ht="40" x14ac:dyDescent="0.9">
      <c r="A130" s="5">
        <v>77</v>
      </c>
      <c r="B130" s="4" t="s">
        <v>189</v>
      </c>
      <c r="C130" s="4" t="s">
        <v>46</v>
      </c>
      <c r="D130" s="4" t="s">
        <v>163</v>
      </c>
      <c r="E130" s="6"/>
      <c r="F130" s="4" t="s">
        <v>129</v>
      </c>
      <c r="G130" s="1" t="s">
        <v>220</v>
      </c>
    </row>
    <row r="131" spans="1:7" ht="40" x14ac:dyDescent="0.9">
      <c r="A131" s="5">
        <v>78</v>
      </c>
      <c r="B131" s="4" t="s">
        <v>190</v>
      </c>
      <c r="C131" s="4" t="s">
        <v>46</v>
      </c>
      <c r="D131" s="4" t="s">
        <v>163</v>
      </c>
      <c r="E131" s="6"/>
      <c r="F131" s="4" t="s">
        <v>129</v>
      </c>
      <c r="G131" s="1" t="s">
        <v>220</v>
      </c>
    </row>
    <row r="132" spans="1:7" ht="40" x14ac:dyDescent="0.9">
      <c r="A132" s="5">
        <v>79</v>
      </c>
      <c r="B132" s="4" t="s">
        <v>191</v>
      </c>
      <c r="C132" s="4" t="s">
        <v>46</v>
      </c>
      <c r="D132" s="4" t="s">
        <v>163</v>
      </c>
      <c r="E132" s="6"/>
      <c r="F132" s="4" t="s">
        <v>129</v>
      </c>
      <c r="G132" s="1" t="s">
        <v>220</v>
      </c>
    </row>
    <row r="133" spans="1:7" ht="40" x14ac:dyDescent="0.9">
      <c r="A133" s="5">
        <v>80</v>
      </c>
      <c r="B133" s="4" t="s">
        <v>192</v>
      </c>
      <c r="C133" s="4" t="s">
        <v>46</v>
      </c>
      <c r="D133" s="6"/>
      <c r="E133" s="4" t="s">
        <v>163</v>
      </c>
      <c r="F133" s="4" t="s">
        <v>129</v>
      </c>
      <c r="G133" s="1" t="s">
        <v>220</v>
      </c>
    </row>
    <row r="134" spans="1:7" ht="40" x14ac:dyDescent="0.9">
      <c r="A134" s="5">
        <v>81</v>
      </c>
      <c r="B134" s="4" t="s">
        <v>193</v>
      </c>
      <c r="C134" s="4" t="s">
        <v>46</v>
      </c>
      <c r="D134" s="4" t="s">
        <v>163</v>
      </c>
      <c r="E134" s="6"/>
      <c r="F134" s="4" t="s">
        <v>129</v>
      </c>
      <c r="G134" s="1" t="s">
        <v>220</v>
      </c>
    </row>
    <row r="135" spans="1:7" ht="40" x14ac:dyDescent="0.9">
      <c r="A135" s="5">
        <v>82</v>
      </c>
      <c r="B135" s="4" t="s">
        <v>194</v>
      </c>
      <c r="C135" s="4" t="s">
        <v>46</v>
      </c>
      <c r="D135" s="6"/>
      <c r="E135" s="4" t="s">
        <v>163</v>
      </c>
      <c r="F135" s="4" t="s">
        <v>129</v>
      </c>
      <c r="G135" s="1" t="s">
        <v>220</v>
      </c>
    </row>
    <row r="136" spans="1:7" x14ac:dyDescent="0.9">
      <c r="A136" s="12" t="s">
        <v>262</v>
      </c>
      <c r="B136" s="3"/>
      <c r="C136" s="3"/>
      <c r="D136" s="3"/>
      <c r="E136" s="3"/>
      <c r="F136" s="3"/>
      <c r="G136" s="1" t="s">
        <v>220</v>
      </c>
    </row>
    <row r="137" spans="1:7" x14ac:dyDescent="0.9">
      <c r="A137" s="12" t="s">
        <v>263</v>
      </c>
      <c r="B137" s="3"/>
      <c r="C137" s="3"/>
      <c r="D137" s="3"/>
      <c r="E137" s="3"/>
      <c r="F137" s="3"/>
      <c r="G137" s="1" t="s">
        <v>220</v>
      </c>
    </row>
    <row r="138" spans="1:7" x14ac:dyDescent="0.9">
      <c r="A138" s="3" t="s">
        <v>264</v>
      </c>
      <c r="B138" s="3"/>
      <c r="C138" s="3"/>
      <c r="D138" s="3"/>
      <c r="E138" s="3"/>
      <c r="F138" s="3"/>
      <c r="G138" s="1" t="s">
        <v>220</v>
      </c>
    </row>
  </sheetData>
  <mergeCells count="1">
    <mergeCell ref="G3:G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719D9-22FC-429C-9626-FAB3AD7EF054}">
  <dimension ref="A1:AB122"/>
  <sheetViews>
    <sheetView topLeftCell="A106" zoomScaleNormal="100" workbookViewId="0">
      <selection activeCell="K116" sqref="K116"/>
    </sheetView>
  </sheetViews>
  <sheetFormatPr defaultRowHeight="14.5" x14ac:dyDescent="0.35"/>
  <cols>
    <col min="1" max="1" width="7.453125" customWidth="1"/>
    <col min="2" max="2" width="15" customWidth="1"/>
    <col min="3" max="3" width="15.6328125" bestFit="1" customWidth="1"/>
    <col min="4" max="4" width="23.81640625" bestFit="1" customWidth="1"/>
    <col min="5" max="5" width="13.6328125" bestFit="1" customWidth="1"/>
    <col min="6" max="6" width="34.90625" bestFit="1" customWidth="1"/>
    <col min="7" max="7" width="20.453125" bestFit="1" customWidth="1"/>
    <col min="8" max="8" width="4.90625" bestFit="1" customWidth="1"/>
    <col min="9" max="9" width="14.90625" bestFit="1" customWidth="1"/>
  </cols>
  <sheetData>
    <row r="1" spans="1:28" x14ac:dyDescent="0.35">
      <c r="A1" s="33" t="s">
        <v>287</v>
      </c>
      <c r="B1" s="17"/>
      <c r="C1" s="17"/>
      <c r="D1" s="17"/>
      <c r="E1" s="17"/>
      <c r="F1" s="17"/>
      <c r="G1" s="17"/>
      <c r="H1" s="17"/>
      <c r="I1" s="17"/>
      <c r="J1" s="17"/>
      <c r="K1" s="17"/>
      <c r="L1" s="17"/>
      <c r="M1" s="17"/>
      <c r="N1" s="17"/>
      <c r="O1" s="17"/>
      <c r="P1" s="17"/>
      <c r="Q1" s="17"/>
      <c r="R1" s="17"/>
      <c r="S1" s="17"/>
      <c r="T1" s="17"/>
      <c r="U1" s="17"/>
      <c r="V1" s="17"/>
      <c r="W1" s="17"/>
      <c r="X1" s="17"/>
      <c r="Y1" s="17"/>
      <c r="Z1" s="17"/>
      <c r="AA1" s="17"/>
      <c r="AB1" s="17"/>
    </row>
    <row r="2" spans="1:28" ht="14.4" customHeight="1" x14ac:dyDescent="0.35">
      <c r="A2" s="35" t="s">
        <v>288</v>
      </c>
      <c r="B2" s="36" t="s">
        <v>269</v>
      </c>
      <c r="C2" s="36" t="s">
        <v>270</v>
      </c>
      <c r="D2" s="37" t="s">
        <v>271</v>
      </c>
      <c r="E2" s="38"/>
      <c r="F2" s="36" t="s">
        <v>272</v>
      </c>
      <c r="G2" s="37" t="s">
        <v>289</v>
      </c>
      <c r="H2" s="38"/>
      <c r="I2" s="35" t="s">
        <v>38</v>
      </c>
      <c r="J2" s="17"/>
      <c r="K2" s="17"/>
      <c r="L2" s="17"/>
      <c r="M2" s="17"/>
      <c r="N2" s="17"/>
      <c r="O2" s="17"/>
      <c r="P2" s="17"/>
      <c r="Q2" s="17"/>
      <c r="R2" s="17"/>
      <c r="S2" s="17"/>
      <c r="T2" s="17"/>
      <c r="U2" s="17"/>
      <c r="V2" s="17"/>
      <c r="W2" s="17"/>
      <c r="X2" s="17"/>
      <c r="Y2" s="17"/>
      <c r="Z2" s="17"/>
      <c r="AA2" s="17"/>
      <c r="AB2" s="17"/>
    </row>
    <row r="3" spans="1:28" ht="21.5" x14ac:dyDescent="0.9">
      <c r="A3" s="39"/>
      <c r="B3" s="40"/>
      <c r="C3" s="40"/>
      <c r="D3" s="37" t="s">
        <v>274</v>
      </c>
      <c r="E3" s="37" t="s">
        <v>275</v>
      </c>
      <c r="F3" s="40"/>
      <c r="G3" s="37" t="s">
        <v>274</v>
      </c>
      <c r="H3" s="37" t="s">
        <v>275</v>
      </c>
      <c r="I3" s="39"/>
      <c r="J3" s="1" t="s">
        <v>457</v>
      </c>
      <c r="K3" s="17"/>
      <c r="L3" s="17"/>
      <c r="M3" s="17"/>
      <c r="N3" s="17"/>
      <c r="O3" s="17"/>
      <c r="P3" s="17"/>
      <c r="Q3" s="17"/>
      <c r="R3" s="17"/>
      <c r="S3" s="17"/>
      <c r="T3" s="17"/>
      <c r="U3" s="17"/>
      <c r="V3" s="17"/>
      <c r="W3" s="17"/>
      <c r="X3" s="17"/>
      <c r="Y3" s="17"/>
      <c r="Z3" s="17"/>
      <c r="AA3" s="17"/>
      <c r="AB3" s="17"/>
    </row>
    <row r="4" spans="1:28" ht="14.4" customHeight="1" x14ac:dyDescent="0.9">
      <c r="A4" s="19">
        <v>1</v>
      </c>
      <c r="B4" s="18" t="s">
        <v>290</v>
      </c>
      <c r="C4" s="18" t="s">
        <v>279</v>
      </c>
      <c r="D4" s="18" t="s">
        <v>291</v>
      </c>
      <c r="E4" s="20"/>
      <c r="F4" s="41">
        <v>3.5</v>
      </c>
      <c r="G4" s="19">
        <v>100</v>
      </c>
      <c r="H4" s="20"/>
      <c r="I4" s="18" t="s">
        <v>292</v>
      </c>
      <c r="J4" s="1" t="s">
        <v>457</v>
      </c>
      <c r="K4" s="17"/>
      <c r="L4" s="17"/>
      <c r="M4" s="17"/>
      <c r="N4" s="17"/>
      <c r="O4" s="17"/>
      <c r="P4" s="17"/>
      <c r="Q4" s="17"/>
      <c r="R4" s="17"/>
      <c r="S4" s="17"/>
      <c r="T4" s="17"/>
      <c r="U4" s="17"/>
      <c r="V4" s="17"/>
      <c r="W4" s="17"/>
      <c r="X4" s="17"/>
      <c r="Y4" s="17"/>
      <c r="Z4" s="17"/>
      <c r="AA4" s="17"/>
      <c r="AB4" s="17"/>
    </row>
    <row r="5" spans="1:28" ht="14.4" customHeight="1" x14ac:dyDescent="0.9">
      <c r="A5" s="19">
        <v>2</v>
      </c>
      <c r="B5" s="18" t="s">
        <v>293</v>
      </c>
      <c r="C5" s="18" t="s">
        <v>279</v>
      </c>
      <c r="D5" s="20"/>
      <c r="E5" s="18" t="s">
        <v>294</v>
      </c>
      <c r="F5" s="21">
        <v>3</v>
      </c>
      <c r="G5" s="20"/>
      <c r="H5" s="19">
        <v>100</v>
      </c>
      <c r="I5" s="18" t="s">
        <v>292</v>
      </c>
      <c r="J5" s="1" t="s">
        <v>457</v>
      </c>
      <c r="K5" s="17"/>
      <c r="L5" s="17"/>
      <c r="M5" s="17"/>
      <c r="N5" s="17"/>
      <c r="O5" s="17"/>
      <c r="P5" s="17"/>
      <c r="Q5" s="17"/>
      <c r="R5" s="17"/>
      <c r="S5" s="17"/>
      <c r="T5" s="17"/>
      <c r="U5" s="17"/>
      <c r="V5" s="17"/>
      <c r="W5" s="17"/>
      <c r="X5" s="17"/>
      <c r="Y5" s="17"/>
      <c r="Z5" s="17"/>
      <c r="AA5" s="17"/>
      <c r="AB5" s="17"/>
    </row>
    <row r="6" spans="1:28" ht="14.4" customHeight="1" x14ac:dyDescent="0.9">
      <c r="A6" s="19">
        <v>3</v>
      </c>
      <c r="B6" s="18" t="s">
        <v>295</v>
      </c>
      <c r="C6" s="18" t="s">
        <v>279</v>
      </c>
      <c r="D6" s="18" t="s">
        <v>296</v>
      </c>
      <c r="E6" s="20"/>
      <c r="F6" s="41">
        <v>3.5</v>
      </c>
      <c r="G6" s="19">
        <v>100</v>
      </c>
      <c r="H6" s="20"/>
      <c r="I6" s="18" t="s">
        <v>292</v>
      </c>
      <c r="J6" s="1" t="s">
        <v>457</v>
      </c>
      <c r="K6" s="17"/>
      <c r="L6" s="17"/>
      <c r="M6" s="17"/>
      <c r="N6" s="17"/>
      <c r="O6" s="17"/>
      <c r="P6" s="17"/>
      <c r="Q6" s="17"/>
      <c r="R6" s="17"/>
      <c r="S6" s="17"/>
      <c r="T6" s="17"/>
      <c r="U6" s="17"/>
      <c r="V6" s="17"/>
      <c r="W6" s="17"/>
      <c r="X6" s="17"/>
      <c r="Y6" s="17"/>
      <c r="Z6" s="17"/>
      <c r="AA6" s="17"/>
      <c r="AB6" s="17"/>
    </row>
    <row r="7" spans="1:28" ht="14.4" customHeight="1" x14ac:dyDescent="0.9">
      <c r="A7" s="19">
        <v>4</v>
      </c>
      <c r="B7" s="18" t="s">
        <v>297</v>
      </c>
      <c r="C7" s="18" t="s">
        <v>298</v>
      </c>
      <c r="D7" s="18" t="s">
        <v>299</v>
      </c>
      <c r="E7" s="18" t="s">
        <v>300</v>
      </c>
      <c r="F7" s="18" t="s">
        <v>301</v>
      </c>
      <c r="G7" s="19">
        <v>100</v>
      </c>
      <c r="H7" s="19">
        <v>100</v>
      </c>
      <c r="I7" s="18" t="s">
        <v>302</v>
      </c>
      <c r="J7" s="1" t="s">
        <v>457</v>
      </c>
      <c r="K7" s="17"/>
      <c r="L7" s="17"/>
      <c r="M7" s="17"/>
      <c r="N7" s="17"/>
      <c r="O7" s="17"/>
      <c r="P7" s="17"/>
      <c r="Q7" s="17"/>
      <c r="R7" s="17"/>
      <c r="S7" s="17"/>
      <c r="T7" s="17"/>
      <c r="U7" s="17"/>
      <c r="V7" s="17"/>
      <c r="W7" s="17"/>
      <c r="X7" s="17"/>
      <c r="Y7" s="17"/>
      <c r="Z7" s="17"/>
      <c r="AA7" s="17"/>
      <c r="AB7" s="17"/>
    </row>
    <row r="8" spans="1:28" ht="14.4" customHeight="1" x14ac:dyDescent="0.9">
      <c r="A8" s="19">
        <v>5</v>
      </c>
      <c r="B8" s="18" t="s">
        <v>303</v>
      </c>
      <c r="C8" s="18" t="s">
        <v>298</v>
      </c>
      <c r="D8" s="18" t="s">
        <v>304</v>
      </c>
      <c r="E8" s="18" t="s">
        <v>294</v>
      </c>
      <c r="F8" s="18" t="s">
        <v>305</v>
      </c>
      <c r="G8" s="19">
        <v>100</v>
      </c>
      <c r="H8" s="19">
        <v>100</v>
      </c>
      <c r="I8" s="18" t="s">
        <v>302</v>
      </c>
      <c r="J8" s="1" t="s">
        <v>457</v>
      </c>
      <c r="K8" s="17"/>
      <c r="L8" s="17"/>
      <c r="M8" s="17"/>
      <c r="N8" s="17"/>
      <c r="O8" s="17"/>
      <c r="P8" s="17"/>
      <c r="Q8" s="17"/>
      <c r="R8" s="17"/>
      <c r="S8" s="17"/>
      <c r="T8" s="17"/>
      <c r="U8" s="17"/>
      <c r="V8" s="17"/>
      <c r="W8" s="17"/>
      <c r="X8" s="17"/>
      <c r="Y8" s="17"/>
      <c r="Z8" s="17"/>
      <c r="AA8" s="17"/>
      <c r="AB8" s="17"/>
    </row>
    <row r="9" spans="1:28" ht="14.4" customHeight="1" x14ac:dyDescent="0.9">
      <c r="A9" s="19">
        <v>6</v>
      </c>
      <c r="B9" s="18" t="s">
        <v>306</v>
      </c>
      <c r="C9" s="18" t="s">
        <v>279</v>
      </c>
      <c r="D9" s="18" t="s">
        <v>307</v>
      </c>
      <c r="E9" s="20"/>
      <c r="F9" s="21">
        <v>7</v>
      </c>
      <c r="G9" s="19">
        <v>100</v>
      </c>
      <c r="H9" s="20"/>
      <c r="I9" s="18" t="s">
        <v>308</v>
      </c>
      <c r="J9" s="1" t="s">
        <v>457</v>
      </c>
      <c r="K9" s="17"/>
      <c r="L9" s="17"/>
      <c r="M9" s="17"/>
      <c r="N9" s="17"/>
      <c r="O9" s="17"/>
      <c r="P9" s="17"/>
      <c r="Q9" s="17"/>
      <c r="R9" s="17"/>
      <c r="S9" s="17"/>
      <c r="T9" s="17"/>
      <c r="U9" s="17"/>
      <c r="V9" s="17"/>
      <c r="W9" s="17"/>
      <c r="X9" s="17"/>
      <c r="Y9" s="17"/>
      <c r="Z9" s="17"/>
      <c r="AA9" s="17"/>
      <c r="AB9" s="17"/>
    </row>
    <row r="10" spans="1:28" ht="14.4" customHeight="1" x14ac:dyDescent="0.9">
      <c r="A10" s="19">
        <v>7</v>
      </c>
      <c r="B10" s="18" t="s">
        <v>309</v>
      </c>
      <c r="C10" s="18" t="s">
        <v>279</v>
      </c>
      <c r="D10" s="20"/>
      <c r="E10" s="18" t="s">
        <v>310</v>
      </c>
      <c r="F10" s="21">
        <v>3.5</v>
      </c>
      <c r="G10" s="20"/>
      <c r="H10" s="19">
        <v>100</v>
      </c>
      <c r="I10" s="18" t="s">
        <v>308</v>
      </c>
      <c r="J10" s="1" t="s">
        <v>457</v>
      </c>
      <c r="K10" s="17"/>
      <c r="L10" s="17"/>
      <c r="M10" s="17"/>
      <c r="N10" s="17"/>
      <c r="O10" s="17"/>
      <c r="P10" s="17"/>
      <c r="Q10" s="17"/>
      <c r="R10" s="17"/>
      <c r="S10" s="17"/>
      <c r="T10" s="17"/>
      <c r="U10" s="17"/>
      <c r="V10" s="17"/>
      <c r="W10" s="17"/>
      <c r="X10" s="17"/>
      <c r="Y10" s="17"/>
      <c r="Z10" s="17"/>
      <c r="AA10" s="17"/>
      <c r="AB10" s="17"/>
    </row>
    <row r="11" spans="1:28" ht="14.4" customHeight="1" x14ac:dyDescent="0.9">
      <c r="A11" s="19">
        <v>8</v>
      </c>
      <c r="B11" s="18" t="s">
        <v>311</v>
      </c>
      <c r="C11" s="18" t="s">
        <v>279</v>
      </c>
      <c r="D11" s="18" t="s">
        <v>307</v>
      </c>
      <c r="E11" s="20"/>
      <c r="F11" s="21">
        <v>3.5</v>
      </c>
      <c r="G11" s="19">
        <v>100</v>
      </c>
      <c r="H11" s="20"/>
      <c r="I11" s="18" t="s">
        <v>308</v>
      </c>
      <c r="J11" s="1" t="s">
        <v>457</v>
      </c>
      <c r="K11" s="17"/>
      <c r="L11" s="17"/>
      <c r="M11" s="17"/>
      <c r="N11" s="17"/>
      <c r="O11" s="17"/>
      <c r="P11" s="17"/>
      <c r="Q11" s="17"/>
      <c r="R11" s="17"/>
      <c r="S11" s="17"/>
      <c r="T11" s="17"/>
      <c r="U11" s="17"/>
      <c r="V11" s="17"/>
      <c r="W11" s="17"/>
      <c r="X11" s="17"/>
      <c r="Y11" s="17"/>
      <c r="Z11" s="17"/>
      <c r="AA11" s="17"/>
      <c r="AB11" s="17"/>
    </row>
    <row r="12" spans="1:28" ht="14.4" customHeight="1" x14ac:dyDescent="0.9">
      <c r="A12" s="19">
        <v>9</v>
      </c>
      <c r="B12" s="18" t="s">
        <v>312</v>
      </c>
      <c r="C12" s="18" t="s">
        <v>279</v>
      </c>
      <c r="D12" s="18" t="s">
        <v>313</v>
      </c>
      <c r="E12" s="20"/>
      <c r="F12" s="21">
        <v>3.5</v>
      </c>
      <c r="G12" s="19">
        <v>100</v>
      </c>
      <c r="H12" s="20"/>
      <c r="I12" s="18" t="s">
        <v>292</v>
      </c>
      <c r="J12" s="1" t="s">
        <v>457</v>
      </c>
      <c r="K12" s="17"/>
      <c r="L12" s="17"/>
      <c r="M12" s="17"/>
      <c r="N12" s="17"/>
      <c r="O12" s="17"/>
      <c r="P12" s="17"/>
      <c r="Q12" s="17"/>
      <c r="R12" s="17"/>
      <c r="S12" s="17"/>
      <c r="T12" s="17"/>
      <c r="U12" s="17"/>
      <c r="V12" s="17"/>
      <c r="W12" s="17"/>
      <c r="X12" s="17"/>
      <c r="Y12" s="17"/>
      <c r="Z12" s="17"/>
      <c r="AA12" s="17"/>
      <c r="AB12" s="17"/>
    </row>
    <row r="13" spans="1:28" ht="21.5" x14ac:dyDescent="0.9">
      <c r="A13" s="19">
        <v>10</v>
      </c>
      <c r="B13" s="18" t="s">
        <v>314</v>
      </c>
      <c r="C13" s="18" t="s">
        <v>279</v>
      </c>
      <c r="D13" s="20"/>
      <c r="E13" s="18" t="s">
        <v>315</v>
      </c>
      <c r="F13" s="21">
        <v>3.5</v>
      </c>
      <c r="G13" s="20"/>
      <c r="H13" s="19">
        <v>100</v>
      </c>
      <c r="I13" s="18" t="s">
        <v>292</v>
      </c>
      <c r="J13" s="1" t="s">
        <v>457</v>
      </c>
      <c r="K13" s="17"/>
      <c r="L13" s="17"/>
      <c r="M13" s="17"/>
      <c r="N13" s="17"/>
      <c r="O13" s="17"/>
      <c r="P13" s="17"/>
      <c r="Q13" s="17"/>
      <c r="R13" s="17"/>
      <c r="S13" s="17"/>
      <c r="T13" s="17"/>
      <c r="U13" s="17"/>
      <c r="V13" s="17"/>
      <c r="W13" s="17"/>
      <c r="X13" s="17"/>
      <c r="Y13" s="17"/>
      <c r="Z13" s="17"/>
      <c r="AA13" s="17"/>
      <c r="AB13" s="17"/>
    </row>
    <row r="14" spans="1:28" ht="21.5" x14ac:dyDescent="0.9">
      <c r="A14" s="19">
        <v>11</v>
      </c>
      <c r="B14" s="18" t="s">
        <v>316</v>
      </c>
      <c r="C14" s="18" t="s">
        <v>279</v>
      </c>
      <c r="D14" s="20"/>
      <c r="E14" s="18" t="s">
        <v>315</v>
      </c>
      <c r="F14" s="21">
        <v>3.5</v>
      </c>
      <c r="G14" s="20"/>
      <c r="H14" s="19">
        <v>100</v>
      </c>
      <c r="I14" s="18" t="s">
        <v>292</v>
      </c>
      <c r="J14" s="1" t="s">
        <v>457</v>
      </c>
      <c r="K14" s="17"/>
      <c r="L14" s="17"/>
      <c r="M14" s="17"/>
      <c r="N14" s="17"/>
      <c r="O14" s="17"/>
      <c r="P14" s="17"/>
      <c r="Q14" s="17"/>
      <c r="R14" s="17"/>
      <c r="S14" s="17"/>
      <c r="T14" s="17"/>
      <c r="U14" s="17"/>
      <c r="V14" s="17"/>
      <c r="W14" s="17"/>
      <c r="X14" s="17"/>
      <c r="Y14" s="17"/>
      <c r="Z14" s="17"/>
      <c r="AA14" s="17"/>
      <c r="AB14" s="17"/>
    </row>
    <row r="15" spans="1:28" ht="14.4" customHeight="1" x14ac:dyDescent="0.9">
      <c r="A15" s="19">
        <v>12</v>
      </c>
      <c r="B15" s="18" t="s">
        <v>317</v>
      </c>
      <c r="C15" s="18" t="s">
        <v>279</v>
      </c>
      <c r="D15" s="18" t="s">
        <v>318</v>
      </c>
      <c r="E15" s="20"/>
      <c r="F15" s="21">
        <v>3.5</v>
      </c>
      <c r="G15" s="19">
        <v>100</v>
      </c>
      <c r="H15" s="20"/>
      <c r="I15" s="18" t="s">
        <v>292</v>
      </c>
      <c r="J15" s="1" t="s">
        <v>457</v>
      </c>
      <c r="K15" s="17"/>
      <c r="L15" s="17"/>
      <c r="M15" s="17"/>
      <c r="N15" s="17"/>
      <c r="O15" s="17"/>
      <c r="P15" s="17"/>
      <c r="Q15" s="17"/>
      <c r="R15" s="17"/>
      <c r="S15" s="17"/>
      <c r="T15" s="17"/>
      <c r="U15" s="17"/>
      <c r="V15" s="17"/>
      <c r="W15" s="17"/>
      <c r="X15" s="17"/>
      <c r="Y15" s="17"/>
      <c r="Z15" s="17"/>
      <c r="AA15" s="17"/>
      <c r="AB15" s="17"/>
    </row>
    <row r="16" spans="1:28" ht="14.4" customHeight="1" x14ac:dyDescent="0.9">
      <c r="A16" s="19">
        <v>13</v>
      </c>
      <c r="B16" s="18" t="s">
        <v>319</v>
      </c>
      <c r="C16" s="18" t="s">
        <v>320</v>
      </c>
      <c r="D16" s="18" t="s">
        <v>291</v>
      </c>
      <c r="E16" s="20"/>
      <c r="F16" s="21">
        <v>3.5</v>
      </c>
      <c r="G16" s="19">
        <v>100</v>
      </c>
      <c r="H16" s="20"/>
      <c r="I16" s="18" t="s">
        <v>292</v>
      </c>
      <c r="J16" s="1" t="s">
        <v>457</v>
      </c>
      <c r="K16" s="17"/>
      <c r="L16" s="17"/>
      <c r="M16" s="17"/>
      <c r="N16" s="17"/>
      <c r="O16" s="17"/>
      <c r="P16" s="17"/>
      <c r="Q16" s="17"/>
      <c r="R16" s="17"/>
      <c r="S16" s="17"/>
      <c r="T16" s="17"/>
      <c r="U16" s="17"/>
      <c r="V16" s="17"/>
      <c r="W16" s="17"/>
      <c r="X16" s="17"/>
      <c r="Y16" s="17"/>
      <c r="Z16" s="17"/>
      <c r="AA16" s="17"/>
      <c r="AB16" s="17"/>
    </row>
    <row r="17" spans="1:28" ht="14.4" customHeight="1" x14ac:dyDescent="0.9">
      <c r="A17" s="19">
        <v>14</v>
      </c>
      <c r="B17" s="18" t="s">
        <v>321</v>
      </c>
      <c r="C17" s="18" t="s">
        <v>279</v>
      </c>
      <c r="D17" s="18" t="s">
        <v>322</v>
      </c>
      <c r="E17" s="20"/>
      <c r="F17" s="21">
        <v>5.5</v>
      </c>
      <c r="G17" s="19">
        <v>100</v>
      </c>
      <c r="H17" s="20"/>
      <c r="I17" s="18" t="s">
        <v>292</v>
      </c>
      <c r="J17" s="1" t="s">
        <v>457</v>
      </c>
      <c r="K17" s="17"/>
      <c r="L17" s="17"/>
      <c r="M17" s="17"/>
      <c r="N17" s="17"/>
      <c r="O17" s="17"/>
      <c r="P17" s="17"/>
      <c r="Q17" s="17"/>
      <c r="R17" s="17"/>
      <c r="S17" s="17"/>
      <c r="T17" s="17"/>
      <c r="U17" s="17"/>
      <c r="V17" s="17"/>
      <c r="W17" s="17"/>
      <c r="X17" s="17"/>
      <c r="Y17" s="17"/>
      <c r="Z17" s="17"/>
      <c r="AA17" s="17"/>
      <c r="AB17" s="17"/>
    </row>
    <row r="18" spans="1:28" ht="14.4" customHeight="1" x14ac:dyDescent="0.9">
      <c r="A18" s="19">
        <v>15</v>
      </c>
      <c r="B18" s="18" t="s">
        <v>323</v>
      </c>
      <c r="C18" s="18" t="s">
        <v>279</v>
      </c>
      <c r="D18" s="20"/>
      <c r="E18" s="18" t="s">
        <v>294</v>
      </c>
      <c r="F18" s="21">
        <v>3</v>
      </c>
      <c r="G18" s="20"/>
      <c r="H18" s="19">
        <v>100</v>
      </c>
      <c r="I18" s="18" t="s">
        <v>292</v>
      </c>
      <c r="J18" s="1" t="s">
        <v>457</v>
      </c>
      <c r="K18" s="17"/>
      <c r="L18" s="17"/>
      <c r="M18" s="17"/>
      <c r="N18" s="17"/>
      <c r="O18" s="17"/>
      <c r="P18" s="17"/>
      <c r="Q18" s="17"/>
      <c r="R18" s="17"/>
      <c r="S18" s="17"/>
      <c r="T18" s="17"/>
      <c r="U18" s="17"/>
      <c r="V18" s="17"/>
      <c r="W18" s="17"/>
      <c r="X18" s="17"/>
      <c r="Y18" s="17"/>
      <c r="Z18" s="17"/>
      <c r="AA18" s="17"/>
      <c r="AB18" s="17"/>
    </row>
    <row r="19" spans="1:28" ht="14.4" customHeight="1" x14ac:dyDescent="0.9">
      <c r="A19" s="19">
        <v>16</v>
      </c>
      <c r="B19" s="18" t="s">
        <v>324</v>
      </c>
      <c r="C19" s="18" t="s">
        <v>298</v>
      </c>
      <c r="D19" s="18" t="s">
        <v>291</v>
      </c>
      <c r="E19" s="18" t="s">
        <v>291</v>
      </c>
      <c r="F19" s="18" t="s">
        <v>305</v>
      </c>
      <c r="G19" s="19">
        <v>100</v>
      </c>
      <c r="H19" s="19">
        <v>100</v>
      </c>
      <c r="I19" s="18" t="s">
        <v>302</v>
      </c>
      <c r="J19" s="1" t="s">
        <v>457</v>
      </c>
      <c r="K19" s="17"/>
      <c r="L19" s="17"/>
      <c r="M19" s="17"/>
      <c r="N19" s="17"/>
      <c r="O19" s="17"/>
      <c r="P19" s="17"/>
      <c r="Q19" s="17"/>
      <c r="R19" s="17"/>
      <c r="S19" s="17"/>
      <c r="T19" s="17"/>
      <c r="U19" s="17"/>
      <c r="V19" s="17"/>
      <c r="W19" s="17"/>
      <c r="X19" s="17"/>
      <c r="Y19" s="17"/>
      <c r="Z19" s="17"/>
      <c r="AA19" s="17"/>
      <c r="AB19" s="17"/>
    </row>
    <row r="20" spans="1:28" ht="14.4" customHeight="1" x14ac:dyDescent="0.9">
      <c r="A20" s="19">
        <v>17</v>
      </c>
      <c r="B20" s="18" t="s">
        <v>325</v>
      </c>
      <c r="C20" s="18" t="s">
        <v>279</v>
      </c>
      <c r="D20" s="20"/>
      <c r="E20" s="18" t="s">
        <v>291</v>
      </c>
      <c r="F20" s="21">
        <v>3.5</v>
      </c>
      <c r="G20" s="20"/>
      <c r="H20" s="19">
        <v>100</v>
      </c>
      <c r="I20" s="18" t="s">
        <v>308</v>
      </c>
      <c r="J20" s="1" t="s">
        <v>457</v>
      </c>
      <c r="K20" s="17"/>
      <c r="L20" s="17"/>
      <c r="M20" s="17"/>
      <c r="N20" s="17"/>
      <c r="O20" s="17"/>
      <c r="P20" s="17"/>
      <c r="Q20" s="17"/>
      <c r="R20" s="17"/>
      <c r="S20" s="17"/>
      <c r="T20" s="17"/>
      <c r="U20" s="17"/>
      <c r="V20" s="17"/>
      <c r="W20" s="17"/>
      <c r="X20" s="17"/>
      <c r="Y20" s="17"/>
      <c r="Z20" s="17"/>
      <c r="AA20" s="17"/>
      <c r="AB20" s="17"/>
    </row>
    <row r="21" spans="1:28" ht="14.4" customHeight="1" x14ac:dyDescent="0.9">
      <c r="A21" s="19">
        <v>18</v>
      </c>
      <c r="B21" s="18" t="s">
        <v>326</v>
      </c>
      <c r="C21" s="18" t="s">
        <v>279</v>
      </c>
      <c r="D21" s="18" t="s">
        <v>291</v>
      </c>
      <c r="E21" s="20"/>
      <c r="F21" s="21">
        <v>3.5</v>
      </c>
      <c r="G21" s="19">
        <v>100</v>
      </c>
      <c r="H21" s="20"/>
      <c r="I21" s="18" t="s">
        <v>308</v>
      </c>
      <c r="J21" s="1" t="s">
        <v>457</v>
      </c>
      <c r="K21" s="17"/>
      <c r="L21" s="17"/>
      <c r="M21" s="17"/>
      <c r="N21" s="17"/>
      <c r="O21" s="17"/>
      <c r="P21" s="17"/>
      <c r="Q21" s="17"/>
      <c r="R21" s="17"/>
      <c r="S21" s="17"/>
      <c r="T21" s="17"/>
      <c r="U21" s="17"/>
      <c r="V21" s="17"/>
      <c r="W21" s="17"/>
      <c r="X21" s="17"/>
      <c r="Y21" s="17"/>
      <c r="Z21" s="17"/>
      <c r="AA21" s="17"/>
      <c r="AB21" s="17"/>
    </row>
    <row r="22" spans="1:28" ht="14.4" customHeight="1" x14ac:dyDescent="0.9">
      <c r="A22" s="19">
        <v>19</v>
      </c>
      <c r="B22" s="18" t="s">
        <v>327</v>
      </c>
      <c r="C22" s="18" t="s">
        <v>279</v>
      </c>
      <c r="D22" s="18" t="s">
        <v>291</v>
      </c>
      <c r="E22" s="20"/>
      <c r="F22" s="21">
        <v>3.5</v>
      </c>
      <c r="G22" s="19">
        <v>100</v>
      </c>
      <c r="H22" s="20"/>
      <c r="I22" s="18" t="s">
        <v>308</v>
      </c>
      <c r="J22" s="1" t="s">
        <v>457</v>
      </c>
      <c r="K22" s="17"/>
      <c r="L22" s="17"/>
      <c r="M22" s="17"/>
      <c r="N22" s="17"/>
      <c r="O22" s="17"/>
      <c r="P22" s="17"/>
      <c r="Q22" s="17"/>
      <c r="R22" s="17"/>
      <c r="S22" s="17"/>
      <c r="T22" s="17"/>
      <c r="U22" s="17"/>
      <c r="V22" s="17"/>
      <c r="W22" s="17"/>
      <c r="X22" s="17"/>
      <c r="Y22" s="17"/>
      <c r="Z22" s="17"/>
      <c r="AA22" s="17"/>
      <c r="AB22" s="17"/>
    </row>
    <row r="23" spans="1:28" ht="14.4" customHeight="1" x14ac:dyDescent="0.9">
      <c r="A23" s="42">
        <v>20</v>
      </c>
      <c r="B23" s="18" t="s">
        <v>328</v>
      </c>
      <c r="C23" s="18" t="s">
        <v>279</v>
      </c>
      <c r="D23" s="20"/>
      <c r="E23" s="18" t="s">
        <v>329</v>
      </c>
      <c r="F23" s="21">
        <v>5.5</v>
      </c>
      <c r="G23" s="20"/>
      <c r="H23" s="19">
        <v>100</v>
      </c>
      <c r="I23" s="18" t="s">
        <v>308</v>
      </c>
      <c r="J23" s="1" t="s">
        <v>457</v>
      </c>
      <c r="K23" s="17"/>
      <c r="L23" s="17"/>
      <c r="M23" s="17"/>
      <c r="N23" s="17"/>
      <c r="O23" s="17"/>
      <c r="P23" s="17"/>
      <c r="Q23" s="17"/>
      <c r="R23" s="17"/>
      <c r="S23" s="17"/>
      <c r="T23" s="17"/>
      <c r="U23" s="17"/>
      <c r="V23" s="17"/>
      <c r="W23" s="17"/>
      <c r="X23" s="17"/>
      <c r="Y23" s="17"/>
      <c r="Z23" s="17"/>
      <c r="AA23" s="17"/>
      <c r="AB23" s="17"/>
    </row>
    <row r="24" spans="1:28" ht="14.4" customHeight="1" x14ac:dyDescent="0.9">
      <c r="A24" s="42">
        <v>21</v>
      </c>
      <c r="B24" s="18" t="s">
        <v>330</v>
      </c>
      <c r="C24" s="18" t="s">
        <v>279</v>
      </c>
      <c r="D24" s="18" t="s">
        <v>331</v>
      </c>
      <c r="E24" s="20"/>
      <c r="F24" s="21">
        <v>3.5</v>
      </c>
      <c r="G24" s="19">
        <v>100</v>
      </c>
      <c r="H24" s="20"/>
      <c r="I24" s="18" t="s">
        <v>292</v>
      </c>
      <c r="J24" s="1" t="s">
        <v>457</v>
      </c>
      <c r="K24" s="17"/>
      <c r="L24" s="17"/>
      <c r="M24" s="17"/>
      <c r="N24" s="17"/>
      <c r="O24" s="17"/>
      <c r="P24" s="17"/>
      <c r="Q24" s="17"/>
      <c r="R24" s="17"/>
      <c r="S24" s="17"/>
      <c r="T24" s="17"/>
      <c r="U24" s="17"/>
      <c r="V24" s="17"/>
      <c r="W24" s="17"/>
      <c r="X24" s="17"/>
      <c r="Y24" s="17"/>
      <c r="Z24" s="17"/>
      <c r="AA24" s="17"/>
      <c r="AB24" s="17"/>
    </row>
    <row r="25" spans="1:28" ht="14.4" customHeight="1" x14ac:dyDescent="0.9">
      <c r="A25" s="42">
        <v>22</v>
      </c>
      <c r="B25" s="18" t="s">
        <v>332</v>
      </c>
      <c r="C25" s="18" t="s">
        <v>320</v>
      </c>
      <c r="D25" s="18" t="s">
        <v>331</v>
      </c>
      <c r="E25" s="20"/>
      <c r="F25" s="21">
        <v>3.5</v>
      </c>
      <c r="G25" s="19">
        <v>100</v>
      </c>
      <c r="H25" s="20"/>
      <c r="I25" s="18" t="s">
        <v>292</v>
      </c>
      <c r="J25" s="1" t="s">
        <v>457</v>
      </c>
      <c r="K25" s="17"/>
      <c r="L25" s="17"/>
      <c r="M25" s="17"/>
      <c r="N25" s="17"/>
      <c r="O25" s="17"/>
      <c r="P25" s="17"/>
      <c r="Q25" s="17"/>
      <c r="R25" s="17"/>
      <c r="S25" s="17"/>
      <c r="T25" s="17"/>
      <c r="U25" s="17"/>
      <c r="V25" s="17"/>
      <c r="W25" s="17"/>
      <c r="X25" s="17"/>
      <c r="Y25" s="17"/>
      <c r="Z25" s="17"/>
      <c r="AA25" s="17"/>
      <c r="AB25" s="17"/>
    </row>
    <row r="26" spans="1:28" ht="14.4" customHeight="1" x14ac:dyDescent="0.9">
      <c r="A26" s="42">
        <v>23</v>
      </c>
      <c r="B26" s="18" t="s">
        <v>333</v>
      </c>
      <c r="C26" s="18" t="s">
        <v>279</v>
      </c>
      <c r="D26" s="20"/>
      <c r="E26" s="18" t="s">
        <v>294</v>
      </c>
      <c r="F26" s="21">
        <v>3.5</v>
      </c>
      <c r="G26" s="20"/>
      <c r="H26" s="19">
        <v>100</v>
      </c>
      <c r="I26" s="18" t="s">
        <v>292</v>
      </c>
      <c r="J26" s="1" t="s">
        <v>457</v>
      </c>
      <c r="K26" s="17"/>
      <c r="L26" s="17"/>
      <c r="M26" s="17"/>
      <c r="N26" s="17"/>
      <c r="O26" s="17"/>
      <c r="P26" s="17"/>
      <c r="Q26" s="17"/>
      <c r="R26" s="17"/>
      <c r="S26" s="17"/>
      <c r="T26" s="17"/>
      <c r="U26" s="17"/>
      <c r="V26" s="17"/>
      <c r="W26" s="17"/>
      <c r="X26" s="17"/>
      <c r="Y26" s="17"/>
      <c r="Z26" s="17"/>
      <c r="AA26" s="17"/>
      <c r="AB26" s="17"/>
    </row>
    <row r="27" spans="1:28" ht="14.4" customHeight="1" x14ac:dyDescent="0.9">
      <c r="A27" s="42">
        <v>24</v>
      </c>
      <c r="B27" s="18" t="s">
        <v>334</v>
      </c>
      <c r="C27" s="18" t="s">
        <v>320</v>
      </c>
      <c r="D27" s="18" t="s">
        <v>291</v>
      </c>
      <c r="E27" s="20"/>
      <c r="F27" s="21">
        <v>3.5</v>
      </c>
      <c r="G27" s="19">
        <v>100</v>
      </c>
      <c r="H27" s="20"/>
      <c r="I27" s="18" t="s">
        <v>335</v>
      </c>
      <c r="J27" s="1" t="s">
        <v>457</v>
      </c>
      <c r="K27" s="17"/>
      <c r="L27" s="17"/>
      <c r="M27" s="17"/>
      <c r="N27" s="17"/>
      <c r="O27" s="17"/>
      <c r="P27" s="17"/>
      <c r="Q27" s="17"/>
      <c r="R27" s="17"/>
      <c r="S27" s="17"/>
      <c r="T27" s="17"/>
      <c r="U27" s="17"/>
      <c r="V27" s="17"/>
      <c r="W27" s="17"/>
      <c r="X27" s="17"/>
      <c r="Y27" s="17"/>
      <c r="Z27" s="17"/>
      <c r="AA27" s="17"/>
      <c r="AB27" s="17"/>
    </row>
    <row r="28" spans="1:28" ht="14.4" customHeight="1" x14ac:dyDescent="0.9">
      <c r="A28" s="35" t="s">
        <v>288</v>
      </c>
      <c r="B28" s="36" t="s">
        <v>269</v>
      </c>
      <c r="C28" s="36" t="s">
        <v>270</v>
      </c>
      <c r="D28" s="37" t="s">
        <v>271</v>
      </c>
      <c r="E28" s="38"/>
      <c r="F28" s="36" t="s">
        <v>272</v>
      </c>
      <c r="G28" s="37" t="s">
        <v>289</v>
      </c>
      <c r="H28" s="38"/>
      <c r="I28" s="35" t="s">
        <v>38</v>
      </c>
      <c r="J28" s="1" t="s">
        <v>457</v>
      </c>
      <c r="K28" s="17"/>
      <c r="L28" s="17"/>
      <c r="M28" s="17"/>
      <c r="N28" s="17"/>
      <c r="O28" s="17"/>
      <c r="P28" s="17"/>
      <c r="Q28" s="17"/>
      <c r="R28" s="17"/>
      <c r="S28" s="17"/>
      <c r="T28" s="17"/>
      <c r="U28" s="17"/>
      <c r="V28" s="17"/>
      <c r="W28" s="17"/>
      <c r="X28" s="17"/>
      <c r="Y28" s="17"/>
      <c r="Z28" s="17"/>
      <c r="AA28" s="17"/>
      <c r="AB28" s="17"/>
    </row>
    <row r="29" spans="1:28" ht="21.5" x14ac:dyDescent="0.9">
      <c r="A29" s="39"/>
      <c r="B29" s="40"/>
      <c r="C29" s="40"/>
      <c r="D29" s="37" t="s">
        <v>274</v>
      </c>
      <c r="E29" s="37" t="s">
        <v>275</v>
      </c>
      <c r="F29" s="40"/>
      <c r="G29" s="37" t="s">
        <v>274</v>
      </c>
      <c r="H29" s="37" t="s">
        <v>275</v>
      </c>
      <c r="I29" s="39"/>
      <c r="J29" s="1" t="s">
        <v>457</v>
      </c>
      <c r="K29" s="17"/>
      <c r="L29" s="17"/>
      <c r="M29" s="17"/>
      <c r="N29" s="17"/>
      <c r="O29" s="17"/>
      <c r="P29" s="17"/>
      <c r="Q29" s="17"/>
      <c r="R29" s="17"/>
      <c r="S29" s="17"/>
      <c r="T29" s="17"/>
      <c r="U29" s="17"/>
      <c r="V29" s="17"/>
      <c r="W29" s="17"/>
      <c r="X29" s="17"/>
      <c r="Y29" s="17"/>
      <c r="Z29" s="17"/>
      <c r="AA29" s="17"/>
      <c r="AB29" s="17"/>
    </row>
    <row r="30" spans="1:28" ht="21.5" x14ac:dyDescent="0.9">
      <c r="A30" s="20"/>
      <c r="B30" s="20"/>
      <c r="C30" s="20"/>
      <c r="D30" s="20"/>
      <c r="E30" s="20"/>
      <c r="F30" s="20"/>
      <c r="G30" s="20"/>
      <c r="H30" s="20"/>
      <c r="I30" s="18" t="s">
        <v>336</v>
      </c>
      <c r="J30" s="1" t="s">
        <v>457</v>
      </c>
      <c r="K30" s="17"/>
      <c r="L30" s="17"/>
      <c r="M30" s="17"/>
      <c r="N30" s="17"/>
      <c r="O30" s="17"/>
      <c r="P30" s="17"/>
      <c r="Q30" s="17"/>
      <c r="R30" s="17"/>
      <c r="S30" s="17"/>
      <c r="T30" s="17"/>
      <c r="U30" s="17"/>
      <c r="V30" s="17"/>
      <c r="W30" s="17"/>
      <c r="X30" s="17"/>
      <c r="Y30" s="17"/>
      <c r="Z30" s="17"/>
      <c r="AA30" s="17"/>
      <c r="AB30" s="17"/>
    </row>
    <row r="31" spans="1:28" ht="14.4" customHeight="1" x14ac:dyDescent="0.9">
      <c r="A31" s="42">
        <v>25</v>
      </c>
      <c r="B31" s="18" t="s">
        <v>337</v>
      </c>
      <c r="C31" s="18" t="s">
        <v>279</v>
      </c>
      <c r="D31" s="18" t="s">
        <v>291</v>
      </c>
      <c r="E31" s="20"/>
      <c r="F31" s="21">
        <v>5.5</v>
      </c>
      <c r="G31" s="19">
        <v>100</v>
      </c>
      <c r="H31" s="20"/>
      <c r="I31" s="18" t="s">
        <v>308</v>
      </c>
      <c r="J31" s="1" t="s">
        <v>457</v>
      </c>
      <c r="K31" s="17"/>
      <c r="L31" s="17"/>
      <c r="M31" s="17"/>
      <c r="N31" s="17"/>
      <c r="O31" s="17"/>
      <c r="P31" s="17"/>
      <c r="Q31" s="17"/>
      <c r="R31" s="17"/>
      <c r="S31" s="17"/>
      <c r="T31" s="17"/>
      <c r="U31" s="17"/>
      <c r="V31" s="17"/>
      <c r="W31" s="17"/>
      <c r="X31" s="17"/>
      <c r="Y31" s="17"/>
      <c r="Z31" s="17"/>
      <c r="AA31" s="17"/>
      <c r="AB31" s="17"/>
    </row>
    <row r="32" spans="1:28" ht="14.4" customHeight="1" x14ac:dyDescent="0.9">
      <c r="A32" s="42">
        <v>26</v>
      </c>
      <c r="B32" s="18" t="s">
        <v>338</v>
      </c>
      <c r="C32" s="18" t="s">
        <v>279</v>
      </c>
      <c r="D32" s="20"/>
      <c r="E32" s="18" t="s">
        <v>291</v>
      </c>
      <c r="F32" s="21">
        <v>3.5</v>
      </c>
      <c r="G32" s="20"/>
      <c r="H32" s="19">
        <v>100</v>
      </c>
      <c r="I32" s="18" t="s">
        <v>308</v>
      </c>
      <c r="J32" s="1" t="s">
        <v>457</v>
      </c>
      <c r="K32" s="17"/>
      <c r="L32" s="17"/>
      <c r="M32" s="17"/>
      <c r="N32" s="17"/>
      <c r="O32" s="17"/>
      <c r="P32" s="17"/>
      <c r="Q32" s="17"/>
      <c r="R32" s="17"/>
      <c r="S32" s="17"/>
      <c r="T32" s="17"/>
      <c r="U32" s="17"/>
      <c r="V32" s="17"/>
      <c r="W32" s="17"/>
      <c r="X32" s="17"/>
      <c r="Y32" s="17"/>
      <c r="Z32" s="17"/>
      <c r="AA32" s="17"/>
      <c r="AB32" s="17"/>
    </row>
    <row r="33" spans="1:28" ht="21.5" x14ac:dyDescent="0.9">
      <c r="A33" s="42">
        <v>27</v>
      </c>
      <c r="B33" s="18" t="s">
        <v>339</v>
      </c>
      <c r="C33" s="18" t="s">
        <v>320</v>
      </c>
      <c r="D33" s="18" t="s">
        <v>340</v>
      </c>
      <c r="E33" s="20"/>
      <c r="F33" s="21">
        <v>3.5</v>
      </c>
      <c r="G33" s="19">
        <v>100</v>
      </c>
      <c r="H33" s="20"/>
      <c r="I33" s="18" t="s">
        <v>292</v>
      </c>
      <c r="J33" s="1" t="s">
        <v>457</v>
      </c>
      <c r="K33" s="17"/>
      <c r="L33" s="17"/>
      <c r="M33" s="17"/>
      <c r="N33" s="17"/>
      <c r="O33" s="17"/>
      <c r="P33" s="17"/>
      <c r="Q33" s="17"/>
      <c r="R33" s="17"/>
      <c r="S33" s="17"/>
      <c r="T33" s="17"/>
      <c r="U33" s="17"/>
      <c r="V33" s="17"/>
      <c r="W33" s="17"/>
      <c r="X33" s="17"/>
      <c r="Y33" s="17"/>
      <c r="Z33" s="17"/>
      <c r="AA33" s="17"/>
      <c r="AB33" s="17"/>
    </row>
    <row r="34" spans="1:28" ht="14.4" customHeight="1" x14ac:dyDescent="0.9">
      <c r="A34" s="42">
        <v>28</v>
      </c>
      <c r="B34" s="18" t="s">
        <v>341</v>
      </c>
      <c r="C34" s="18" t="s">
        <v>320</v>
      </c>
      <c r="D34" s="20"/>
      <c r="E34" s="18" t="s">
        <v>294</v>
      </c>
      <c r="F34" s="21">
        <v>3.5</v>
      </c>
      <c r="G34" s="20"/>
      <c r="H34" s="19">
        <v>100</v>
      </c>
      <c r="I34" s="18" t="s">
        <v>292</v>
      </c>
      <c r="J34" s="1" t="s">
        <v>457</v>
      </c>
      <c r="K34" s="17"/>
      <c r="L34" s="17"/>
      <c r="M34" s="17"/>
      <c r="N34" s="17"/>
      <c r="O34" s="17"/>
      <c r="P34" s="17"/>
      <c r="Q34" s="17"/>
      <c r="R34" s="17"/>
      <c r="S34" s="17"/>
      <c r="T34" s="17"/>
      <c r="U34" s="17"/>
      <c r="V34" s="17"/>
      <c r="W34" s="17"/>
      <c r="X34" s="17"/>
      <c r="Y34" s="17"/>
      <c r="Z34" s="17"/>
      <c r="AA34" s="17"/>
      <c r="AB34" s="17"/>
    </row>
    <row r="35" spans="1:28" ht="21.5" x14ac:dyDescent="0.9">
      <c r="A35" s="42">
        <v>29</v>
      </c>
      <c r="B35" s="18" t="s">
        <v>342</v>
      </c>
      <c r="C35" s="18" t="s">
        <v>279</v>
      </c>
      <c r="D35" s="18" t="s">
        <v>343</v>
      </c>
      <c r="E35" s="20"/>
      <c r="F35" s="21">
        <v>3.5</v>
      </c>
      <c r="G35" s="19">
        <v>100</v>
      </c>
      <c r="H35" s="20"/>
      <c r="I35" s="18" t="s">
        <v>292</v>
      </c>
      <c r="J35" s="1" t="s">
        <v>457</v>
      </c>
      <c r="K35" s="17"/>
      <c r="L35" s="17"/>
      <c r="M35" s="17"/>
      <c r="N35" s="17"/>
      <c r="O35" s="17"/>
      <c r="P35" s="17"/>
      <c r="Q35" s="17"/>
      <c r="R35" s="17"/>
      <c r="S35" s="17"/>
      <c r="T35" s="17"/>
      <c r="U35" s="17"/>
      <c r="V35" s="17"/>
      <c r="W35" s="17"/>
      <c r="X35" s="17"/>
      <c r="Y35" s="17"/>
      <c r="Z35" s="17"/>
      <c r="AA35" s="17"/>
      <c r="AB35" s="17"/>
    </row>
    <row r="36" spans="1:28" ht="14.4" customHeight="1" x14ac:dyDescent="0.9">
      <c r="A36" s="42">
        <v>30</v>
      </c>
      <c r="B36" s="18" t="s">
        <v>344</v>
      </c>
      <c r="C36" s="18" t="s">
        <v>279</v>
      </c>
      <c r="D36" s="20"/>
      <c r="E36" s="18" t="s">
        <v>345</v>
      </c>
      <c r="F36" s="21">
        <v>7</v>
      </c>
      <c r="G36" s="20"/>
      <c r="H36" s="19">
        <v>100</v>
      </c>
      <c r="I36" s="18" t="s">
        <v>292</v>
      </c>
      <c r="J36" s="1" t="s">
        <v>457</v>
      </c>
      <c r="K36" s="17"/>
      <c r="L36" s="17"/>
      <c r="M36" s="17"/>
      <c r="N36" s="17"/>
      <c r="O36" s="17"/>
      <c r="P36" s="17"/>
      <c r="Q36" s="17"/>
      <c r="R36" s="17"/>
      <c r="S36" s="17"/>
      <c r="T36" s="17"/>
      <c r="U36" s="17"/>
      <c r="V36" s="17"/>
      <c r="W36" s="17"/>
      <c r="X36" s="17"/>
      <c r="Y36" s="17"/>
      <c r="Z36" s="17"/>
      <c r="AA36" s="17"/>
      <c r="AB36" s="17"/>
    </row>
    <row r="37" spans="1:28" ht="14.4" customHeight="1" x14ac:dyDescent="0.9">
      <c r="A37" s="42">
        <v>31</v>
      </c>
      <c r="B37" s="18" t="s">
        <v>346</v>
      </c>
      <c r="C37" s="18" t="s">
        <v>279</v>
      </c>
      <c r="D37" s="18" t="s">
        <v>291</v>
      </c>
      <c r="E37" s="20"/>
      <c r="F37" s="21">
        <v>3.5</v>
      </c>
      <c r="G37" s="19">
        <v>100</v>
      </c>
      <c r="H37" s="20"/>
      <c r="I37" s="18" t="s">
        <v>292</v>
      </c>
      <c r="J37" s="1" t="s">
        <v>457</v>
      </c>
      <c r="K37" s="17"/>
      <c r="L37" s="17"/>
      <c r="M37" s="17"/>
      <c r="N37" s="17"/>
      <c r="O37" s="17"/>
      <c r="P37" s="17"/>
      <c r="Q37" s="17"/>
      <c r="R37" s="17"/>
      <c r="S37" s="17"/>
      <c r="T37" s="17"/>
      <c r="U37" s="17"/>
      <c r="V37" s="17"/>
      <c r="W37" s="17"/>
      <c r="X37" s="17"/>
      <c r="Y37" s="17"/>
      <c r="Z37" s="17"/>
      <c r="AA37" s="17"/>
      <c r="AB37" s="17"/>
    </row>
    <row r="38" spans="1:28" ht="21.5" x14ac:dyDescent="0.9">
      <c r="A38" s="42">
        <v>32</v>
      </c>
      <c r="B38" s="18" t="s">
        <v>347</v>
      </c>
      <c r="C38" s="18" t="s">
        <v>279</v>
      </c>
      <c r="D38" s="18" t="s">
        <v>348</v>
      </c>
      <c r="E38" s="20"/>
      <c r="F38" s="19">
        <v>10</v>
      </c>
      <c r="G38" s="19">
        <v>100</v>
      </c>
      <c r="H38" s="20"/>
      <c r="I38" s="18" t="s">
        <v>292</v>
      </c>
      <c r="J38" s="1" t="s">
        <v>457</v>
      </c>
      <c r="K38" s="17"/>
      <c r="L38" s="17"/>
      <c r="M38" s="17"/>
      <c r="N38" s="17"/>
      <c r="O38" s="17"/>
      <c r="P38" s="17"/>
      <c r="Q38" s="17"/>
      <c r="R38" s="17"/>
      <c r="S38" s="17"/>
      <c r="T38" s="17"/>
      <c r="U38" s="17"/>
      <c r="V38" s="17"/>
      <c r="W38" s="17"/>
      <c r="X38" s="17"/>
      <c r="Y38" s="17"/>
      <c r="Z38" s="17"/>
      <c r="AA38" s="17"/>
      <c r="AB38" s="17"/>
    </row>
    <row r="39" spans="1:28" ht="14.4" customHeight="1" x14ac:dyDescent="0.9">
      <c r="A39" s="42">
        <v>33</v>
      </c>
      <c r="B39" s="18" t="s">
        <v>349</v>
      </c>
      <c r="C39" s="18" t="s">
        <v>279</v>
      </c>
      <c r="D39" s="18" t="s">
        <v>350</v>
      </c>
      <c r="E39" s="20"/>
      <c r="F39" s="21">
        <v>3.5</v>
      </c>
      <c r="G39" s="19">
        <v>100</v>
      </c>
      <c r="H39" s="20"/>
      <c r="I39" s="18" t="s">
        <v>308</v>
      </c>
      <c r="J39" s="1" t="s">
        <v>457</v>
      </c>
      <c r="K39" s="17"/>
      <c r="L39" s="17"/>
      <c r="M39" s="17"/>
      <c r="N39" s="17"/>
      <c r="O39" s="17"/>
      <c r="P39" s="17"/>
      <c r="Q39" s="17"/>
      <c r="R39" s="17"/>
      <c r="S39" s="17"/>
      <c r="T39" s="17"/>
      <c r="U39" s="17"/>
      <c r="V39" s="17"/>
      <c r="W39" s="17"/>
      <c r="X39" s="17"/>
      <c r="Y39" s="17"/>
      <c r="Z39" s="17"/>
      <c r="AA39" s="17"/>
      <c r="AB39" s="17"/>
    </row>
    <row r="40" spans="1:28" ht="14.4" customHeight="1" x14ac:dyDescent="0.9">
      <c r="A40" s="42">
        <v>34</v>
      </c>
      <c r="B40" s="18" t="s">
        <v>351</v>
      </c>
      <c r="C40" s="18" t="s">
        <v>279</v>
      </c>
      <c r="D40" s="18" t="s">
        <v>291</v>
      </c>
      <c r="E40" s="20"/>
      <c r="F40" s="21">
        <v>3.5</v>
      </c>
      <c r="G40" s="19">
        <v>100</v>
      </c>
      <c r="H40" s="20"/>
      <c r="I40" s="18" t="s">
        <v>308</v>
      </c>
      <c r="J40" s="1" t="s">
        <v>457</v>
      </c>
      <c r="K40" s="17"/>
      <c r="L40" s="17"/>
      <c r="M40" s="17"/>
      <c r="N40" s="17"/>
      <c r="O40" s="17"/>
      <c r="P40" s="17"/>
      <c r="Q40" s="17"/>
      <c r="R40" s="17"/>
      <c r="S40" s="17"/>
      <c r="T40" s="17"/>
      <c r="U40" s="17"/>
      <c r="V40" s="17"/>
      <c r="W40" s="17"/>
      <c r="X40" s="17"/>
      <c r="Y40" s="17"/>
      <c r="Z40" s="17"/>
      <c r="AA40" s="17"/>
      <c r="AB40" s="17"/>
    </row>
    <row r="41" spans="1:28" ht="14.4" customHeight="1" x14ac:dyDescent="0.9">
      <c r="A41" s="42">
        <v>35</v>
      </c>
      <c r="B41" s="18" t="s">
        <v>352</v>
      </c>
      <c r="C41" s="18" t="s">
        <v>279</v>
      </c>
      <c r="D41" s="20"/>
      <c r="E41" s="18" t="s">
        <v>294</v>
      </c>
      <c r="F41" s="21">
        <v>3.5</v>
      </c>
      <c r="G41" s="20"/>
      <c r="H41" s="19">
        <v>100</v>
      </c>
      <c r="I41" s="18" t="s">
        <v>308</v>
      </c>
      <c r="J41" s="1" t="s">
        <v>457</v>
      </c>
      <c r="K41" s="17"/>
      <c r="L41" s="17"/>
      <c r="M41" s="17"/>
      <c r="N41" s="17"/>
      <c r="O41" s="17"/>
      <c r="P41" s="17"/>
      <c r="Q41" s="17"/>
      <c r="R41" s="17"/>
      <c r="S41" s="17"/>
      <c r="T41" s="17"/>
      <c r="U41" s="17"/>
      <c r="V41" s="17"/>
      <c r="W41" s="17"/>
      <c r="X41" s="17"/>
      <c r="Y41" s="17"/>
      <c r="Z41" s="17"/>
      <c r="AA41" s="17"/>
      <c r="AB41" s="17"/>
    </row>
    <row r="42" spans="1:28" ht="14.4" customHeight="1" x14ac:dyDescent="0.9">
      <c r="A42" s="42">
        <v>36</v>
      </c>
      <c r="B42" s="18" t="s">
        <v>353</v>
      </c>
      <c r="C42" s="18" t="s">
        <v>320</v>
      </c>
      <c r="D42" s="18" t="s">
        <v>291</v>
      </c>
      <c r="E42" s="20"/>
      <c r="F42" s="21">
        <v>3.5</v>
      </c>
      <c r="G42" s="19">
        <v>100</v>
      </c>
      <c r="H42" s="20"/>
      <c r="I42" s="18" t="s">
        <v>308</v>
      </c>
      <c r="J42" s="1" t="s">
        <v>457</v>
      </c>
      <c r="K42" s="17"/>
      <c r="L42" s="17"/>
      <c r="M42" s="17"/>
      <c r="N42" s="17"/>
      <c r="O42" s="17"/>
      <c r="P42" s="17"/>
      <c r="Q42" s="17"/>
      <c r="R42" s="17"/>
      <c r="S42" s="17"/>
      <c r="T42" s="17"/>
      <c r="U42" s="17"/>
      <c r="V42" s="17"/>
      <c r="W42" s="17"/>
      <c r="X42" s="17"/>
      <c r="Y42" s="17"/>
      <c r="Z42" s="17"/>
      <c r="AA42" s="17"/>
      <c r="AB42" s="17"/>
    </row>
    <row r="43" spans="1:28" ht="14.4" customHeight="1" x14ac:dyDescent="0.9">
      <c r="A43" s="42">
        <v>37</v>
      </c>
      <c r="B43" s="18" t="s">
        <v>354</v>
      </c>
      <c r="C43" s="18" t="s">
        <v>279</v>
      </c>
      <c r="D43" s="20"/>
      <c r="E43" s="18" t="s">
        <v>294</v>
      </c>
      <c r="F43" s="21">
        <v>3.5</v>
      </c>
      <c r="G43" s="20"/>
      <c r="H43" s="19">
        <v>100</v>
      </c>
      <c r="I43" s="18" t="s">
        <v>308</v>
      </c>
      <c r="J43" s="1" t="s">
        <v>457</v>
      </c>
      <c r="K43" s="17"/>
      <c r="L43" s="17"/>
      <c r="M43" s="17"/>
      <c r="N43" s="17"/>
      <c r="O43" s="17"/>
      <c r="P43" s="17"/>
      <c r="Q43" s="17"/>
      <c r="R43" s="17"/>
      <c r="S43" s="17"/>
      <c r="T43" s="17"/>
      <c r="U43" s="17"/>
      <c r="V43" s="17"/>
      <c r="W43" s="17"/>
      <c r="X43" s="17"/>
      <c r="Y43" s="17"/>
      <c r="Z43" s="17"/>
      <c r="AA43" s="17"/>
      <c r="AB43" s="17"/>
    </row>
    <row r="44" spans="1:28" ht="14.4" customHeight="1" x14ac:dyDescent="0.9">
      <c r="A44" s="42">
        <v>38</v>
      </c>
      <c r="B44" s="18" t="s">
        <v>355</v>
      </c>
      <c r="C44" s="18" t="s">
        <v>279</v>
      </c>
      <c r="D44" s="18" t="s">
        <v>291</v>
      </c>
      <c r="E44" s="20"/>
      <c r="F44" s="21">
        <v>3.5</v>
      </c>
      <c r="G44" s="19">
        <v>100</v>
      </c>
      <c r="H44" s="20"/>
      <c r="I44" s="18" t="s">
        <v>308</v>
      </c>
      <c r="J44" s="1" t="s">
        <v>457</v>
      </c>
      <c r="K44" s="17"/>
      <c r="L44" s="17"/>
      <c r="M44" s="17"/>
      <c r="N44" s="17"/>
      <c r="O44" s="17"/>
      <c r="P44" s="17"/>
      <c r="Q44" s="17"/>
      <c r="R44" s="17"/>
      <c r="S44" s="17"/>
      <c r="T44" s="17"/>
      <c r="U44" s="17"/>
      <c r="V44" s="17"/>
      <c r="W44" s="17"/>
      <c r="X44" s="17"/>
      <c r="Y44" s="17"/>
      <c r="Z44" s="17"/>
      <c r="AA44" s="17"/>
      <c r="AB44" s="17"/>
    </row>
    <row r="45" spans="1:28" ht="14.4" customHeight="1" x14ac:dyDescent="0.9">
      <c r="A45" s="43">
        <v>39</v>
      </c>
      <c r="B45" s="18" t="s">
        <v>356</v>
      </c>
      <c r="C45" s="18" t="s">
        <v>279</v>
      </c>
      <c r="D45" s="18" t="s">
        <v>357</v>
      </c>
      <c r="E45" s="20"/>
      <c r="F45" s="19">
        <v>7</v>
      </c>
      <c r="G45" s="19">
        <v>100</v>
      </c>
      <c r="H45" s="20"/>
      <c r="I45" s="18" t="s">
        <v>292</v>
      </c>
      <c r="J45" s="1" t="s">
        <v>457</v>
      </c>
      <c r="K45" s="17"/>
      <c r="L45" s="17"/>
      <c r="M45" s="17"/>
      <c r="N45" s="17"/>
      <c r="O45" s="17"/>
      <c r="P45" s="17"/>
      <c r="Q45" s="17"/>
      <c r="R45" s="17"/>
      <c r="S45" s="17"/>
      <c r="T45" s="17"/>
      <c r="U45" s="17"/>
      <c r="V45" s="17"/>
      <c r="W45" s="17"/>
      <c r="X45" s="17"/>
      <c r="Y45" s="17"/>
      <c r="Z45" s="17"/>
      <c r="AA45" s="17"/>
      <c r="AB45" s="17"/>
    </row>
    <row r="46" spans="1:28" ht="14.4" customHeight="1" x14ac:dyDescent="0.9">
      <c r="A46" s="42">
        <v>40</v>
      </c>
      <c r="B46" s="18" t="s">
        <v>358</v>
      </c>
      <c r="C46" s="18" t="s">
        <v>279</v>
      </c>
      <c r="D46" s="20"/>
      <c r="E46" s="18" t="s">
        <v>294</v>
      </c>
      <c r="F46" s="21">
        <v>3.5</v>
      </c>
      <c r="G46" s="20"/>
      <c r="H46" s="19">
        <v>100</v>
      </c>
      <c r="I46" s="18" t="s">
        <v>359</v>
      </c>
      <c r="J46" s="1" t="s">
        <v>457</v>
      </c>
      <c r="K46" s="17"/>
      <c r="L46" s="17"/>
      <c r="M46" s="17"/>
      <c r="N46" s="17"/>
      <c r="O46" s="17"/>
      <c r="P46" s="17"/>
      <c r="Q46" s="17"/>
      <c r="R46" s="17"/>
      <c r="S46" s="17"/>
      <c r="T46" s="17"/>
      <c r="U46" s="17"/>
      <c r="V46" s="17"/>
      <c r="W46" s="17"/>
      <c r="X46" s="17"/>
      <c r="Y46" s="17"/>
      <c r="Z46" s="17"/>
      <c r="AA46" s="17"/>
      <c r="AB46" s="17"/>
    </row>
    <row r="47" spans="1:28" ht="14.4" customHeight="1" x14ac:dyDescent="0.9">
      <c r="A47" s="42">
        <v>41</v>
      </c>
      <c r="B47" s="18" t="s">
        <v>360</v>
      </c>
      <c r="C47" s="18" t="s">
        <v>298</v>
      </c>
      <c r="D47" s="18" t="s">
        <v>291</v>
      </c>
      <c r="E47" s="18" t="s">
        <v>294</v>
      </c>
      <c r="F47" s="19">
        <v>3</v>
      </c>
      <c r="G47" s="19">
        <v>100</v>
      </c>
      <c r="H47" s="19">
        <v>100</v>
      </c>
      <c r="I47" s="18" t="s">
        <v>308</v>
      </c>
      <c r="J47" s="1" t="s">
        <v>457</v>
      </c>
      <c r="K47" s="17"/>
      <c r="L47" s="17"/>
      <c r="M47" s="17"/>
      <c r="N47" s="17"/>
      <c r="O47" s="17"/>
      <c r="P47" s="17"/>
      <c r="Q47" s="17"/>
      <c r="R47" s="17"/>
      <c r="S47" s="17"/>
      <c r="T47" s="17"/>
      <c r="U47" s="17"/>
      <c r="V47" s="17"/>
      <c r="W47" s="17"/>
      <c r="X47" s="17"/>
      <c r="Y47" s="17"/>
      <c r="Z47" s="17"/>
      <c r="AA47" s="17"/>
      <c r="AB47" s="17"/>
    </row>
    <row r="48" spans="1:28" ht="14.4" customHeight="1" x14ac:dyDescent="0.9">
      <c r="A48" s="42">
        <v>42</v>
      </c>
      <c r="B48" s="18" t="s">
        <v>361</v>
      </c>
      <c r="C48" s="18" t="s">
        <v>279</v>
      </c>
      <c r="D48" s="20"/>
      <c r="E48" s="18" t="s">
        <v>294</v>
      </c>
      <c r="F48" s="21">
        <v>3.5</v>
      </c>
      <c r="G48" s="20"/>
      <c r="H48" s="19">
        <v>100</v>
      </c>
      <c r="I48" s="18" t="s">
        <v>308</v>
      </c>
      <c r="J48" s="1" t="s">
        <v>457</v>
      </c>
      <c r="K48" s="17"/>
      <c r="L48" s="17"/>
      <c r="M48" s="17"/>
      <c r="N48" s="17"/>
      <c r="O48" s="17"/>
      <c r="P48" s="17"/>
      <c r="Q48" s="17"/>
      <c r="R48" s="17"/>
      <c r="S48" s="17"/>
      <c r="T48" s="17"/>
      <c r="U48" s="17"/>
      <c r="V48" s="17"/>
      <c r="W48" s="17"/>
      <c r="X48" s="17"/>
      <c r="Y48" s="17"/>
      <c r="Z48" s="17"/>
      <c r="AA48" s="17"/>
      <c r="AB48" s="17"/>
    </row>
    <row r="49" spans="1:28" ht="14.4" customHeight="1" x14ac:dyDescent="0.9">
      <c r="A49" s="42">
        <v>43</v>
      </c>
      <c r="B49" s="18" t="s">
        <v>362</v>
      </c>
      <c r="C49" s="18" t="s">
        <v>298</v>
      </c>
      <c r="D49" s="18" t="s">
        <v>363</v>
      </c>
      <c r="E49" s="18" t="s">
        <v>294</v>
      </c>
      <c r="F49" s="18" t="s">
        <v>364</v>
      </c>
      <c r="G49" s="19">
        <v>100</v>
      </c>
      <c r="H49" s="19">
        <v>100</v>
      </c>
      <c r="I49" s="18" t="s">
        <v>359</v>
      </c>
      <c r="J49" s="1" t="s">
        <v>457</v>
      </c>
      <c r="K49" s="17"/>
      <c r="L49" s="17"/>
      <c r="M49" s="17"/>
      <c r="N49" s="17"/>
      <c r="O49" s="17"/>
      <c r="P49" s="17"/>
      <c r="Q49" s="17"/>
      <c r="R49" s="17"/>
      <c r="S49" s="17"/>
      <c r="T49" s="17"/>
      <c r="U49" s="17"/>
      <c r="V49" s="17"/>
      <c r="W49" s="17"/>
      <c r="X49" s="17"/>
      <c r="Y49" s="17"/>
      <c r="Z49" s="17"/>
      <c r="AA49" s="17"/>
      <c r="AB49" s="17"/>
    </row>
    <row r="50" spans="1:28" ht="21.5" x14ac:dyDescent="0.9">
      <c r="A50" s="42">
        <v>44</v>
      </c>
      <c r="B50" s="18" t="s">
        <v>365</v>
      </c>
      <c r="C50" s="18" t="s">
        <v>320</v>
      </c>
      <c r="D50" s="18" t="s">
        <v>366</v>
      </c>
      <c r="E50" s="20"/>
      <c r="F50" s="21">
        <v>5.5</v>
      </c>
      <c r="G50" s="19">
        <v>100</v>
      </c>
      <c r="H50" s="20"/>
      <c r="I50" s="18" t="s">
        <v>292</v>
      </c>
      <c r="J50" s="1" t="s">
        <v>457</v>
      </c>
      <c r="K50" s="17"/>
      <c r="L50" s="17"/>
      <c r="M50" s="17"/>
      <c r="N50" s="17"/>
      <c r="O50" s="17"/>
      <c r="P50" s="17"/>
      <c r="Q50" s="17"/>
      <c r="R50" s="17"/>
      <c r="S50" s="17"/>
      <c r="T50" s="17"/>
      <c r="U50" s="17"/>
      <c r="V50" s="17"/>
      <c r="W50" s="17"/>
      <c r="X50" s="17"/>
      <c r="Y50" s="17"/>
      <c r="Z50" s="17"/>
      <c r="AA50" s="17"/>
      <c r="AB50" s="17"/>
    </row>
    <row r="51" spans="1:28" ht="14.4" customHeight="1" x14ac:dyDescent="0.9">
      <c r="A51" s="42">
        <v>45</v>
      </c>
      <c r="B51" s="18" t="s">
        <v>367</v>
      </c>
      <c r="C51" s="18" t="s">
        <v>279</v>
      </c>
      <c r="D51" s="20"/>
      <c r="E51" s="18" t="s">
        <v>368</v>
      </c>
      <c r="F51" s="19">
        <v>3</v>
      </c>
      <c r="G51" s="20"/>
      <c r="H51" s="19">
        <v>100</v>
      </c>
      <c r="I51" s="18" t="s">
        <v>359</v>
      </c>
      <c r="J51" s="1" t="s">
        <v>457</v>
      </c>
      <c r="K51" s="17"/>
      <c r="L51" s="17"/>
      <c r="M51" s="17"/>
      <c r="N51" s="17"/>
      <c r="O51" s="17"/>
      <c r="P51" s="17"/>
      <c r="Q51" s="17"/>
      <c r="R51" s="17"/>
      <c r="S51" s="17"/>
      <c r="T51" s="17"/>
      <c r="U51" s="17"/>
      <c r="V51" s="17"/>
      <c r="W51" s="17"/>
      <c r="X51" s="17"/>
      <c r="Y51" s="17"/>
      <c r="Z51" s="17"/>
      <c r="AA51" s="17"/>
      <c r="AB51" s="17"/>
    </row>
    <row r="52" spans="1:28" ht="14.4" customHeight="1" x14ac:dyDescent="0.9">
      <c r="A52" s="42">
        <v>46</v>
      </c>
      <c r="B52" s="18" t="s">
        <v>369</v>
      </c>
      <c r="C52" s="18" t="s">
        <v>279</v>
      </c>
      <c r="D52" s="20"/>
      <c r="E52" s="18" t="s">
        <v>368</v>
      </c>
      <c r="F52" s="21">
        <v>5.5</v>
      </c>
      <c r="G52" s="20"/>
      <c r="H52" s="19">
        <v>100</v>
      </c>
      <c r="I52" s="18" t="s">
        <v>359</v>
      </c>
      <c r="J52" s="1" t="s">
        <v>457</v>
      </c>
      <c r="K52" s="17"/>
      <c r="L52" s="17"/>
      <c r="M52" s="17"/>
      <c r="N52" s="17"/>
      <c r="O52" s="17"/>
      <c r="P52" s="17"/>
      <c r="Q52" s="17"/>
      <c r="R52" s="17"/>
      <c r="S52" s="17"/>
      <c r="T52" s="17"/>
      <c r="U52" s="17"/>
      <c r="V52" s="17"/>
      <c r="W52" s="17"/>
      <c r="X52" s="17"/>
      <c r="Y52" s="17"/>
      <c r="Z52" s="17"/>
      <c r="AA52" s="17"/>
      <c r="AB52" s="17"/>
    </row>
    <row r="53" spans="1:28" ht="21.5" x14ac:dyDescent="0.9">
      <c r="A53" s="42">
        <v>47</v>
      </c>
      <c r="B53" s="18" t="s">
        <v>370</v>
      </c>
      <c r="C53" s="18" t="s">
        <v>298</v>
      </c>
      <c r="D53" s="18" t="s">
        <v>371</v>
      </c>
      <c r="E53" s="18" t="s">
        <v>372</v>
      </c>
      <c r="F53" s="21">
        <v>5.5</v>
      </c>
      <c r="G53" s="19">
        <v>100</v>
      </c>
      <c r="H53" s="19">
        <v>100</v>
      </c>
      <c r="I53" s="18" t="s">
        <v>292</v>
      </c>
      <c r="J53" s="1" t="s">
        <v>457</v>
      </c>
      <c r="K53" s="17"/>
      <c r="L53" s="17"/>
      <c r="M53" s="17"/>
      <c r="N53" s="17"/>
      <c r="O53" s="17"/>
      <c r="P53" s="17"/>
      <c r="Q53" s="17"/>
      <c r="R53" s="17"/>
      <c r="S53" s="17"/>
      <c r="T53" s="17"/>
      <c r="U53" s="17"/>
      <c r="V53" s="17"/>
      <c r="W53" s="17"/>
      <c r="X53" s="17"/>
      <c r="Y53" s="17"/>
      <c r="Z53" s="17"/>
      <c r="AA53" s="17"/>
      <c r="AB53" s="17"/>
    </row>
    <row r="54" spans="1:28" ht="21.5" x14ac:dyDescent="0.9">
      <c r="A54" s="42">
        <v>48</v>
      </c>
      <c r="B54" s="18" t="s">
        <v>373</v>
      </c>
      <c r="C54" s="18" t="s">
        <v>279</v>
      </c>
      <c r="D54" s="20"/>
      <c r="E54" s="18" t="s">
        <v>372</v>
      </c>
      <c r="F54" s="21">
        <v>5.5</v>
      </c>
      <c r="G54" s="20"/>
      <c r="H54" s="19">
        <v>100</v>
      </c>
      <c r="I54" s="18" t="s">
        <v>292</v>
      </c>
      <c r="J54" s="1" t="s">
        <v>457</v>
      </c>
      <c r="K54" s="17"/>
      <c r="L54" s="17"/>
      <c r="M54" s="17"/>
      <c r="N54" s="17"/>
      <c r="O54" s="17"/>
      <c r="P54" s="17"/>
      <c r="Q54" s="17"/>
      <c r="R54" s="17"/>
      <c r="S54" s="17"/>
      <c r="T54" s="17"/>
      <c r="U54" s="17"/>
      <c r="V54" s="17"/>
      <c r="W54" s="17"/>
      <c r="X54" s="17"/>
      <c r="Y54" s="17"/>
      <c r="Z54" s="17"/>
      <c r="AA54" s="17"/>
      <c r="AB54" s="17"/>
    </row>
    <row r="55" spans="1:28" ht="21.5" x14ac:dyDescent="0.9">
      <c r="A55" s="42">
        <v>49</v>
      </c>
      <c r="B55" s="18" t="s">
        <v>374</v>
      </c>
      <c r="C55" s="18" t="s">
        <v>279</v>
      </c>
      <c r="D55" s="20"/>
      <c r="E55" s="18" t="s">
        <v>372</v>
      </c>
      <c r="F55" s="19">
        <v>3</v>
      </c>
      <c r="G55" s="20"/>
      <c r="H55" s="19">
        <v>100</v>
      </c>
      <c r="I55" s="18" t="s">
        <v>292</v>
      </c>
      <c r="J55" s="1" t="s">
        <v>457</v>
      </c>
      <c r="K55" s="17"/>
      <c r="L55" s="17"/>
      <c r="M55" s="17"/>
      <c r="N55" s="17"/>
      <c r="O55" s="17"/>
      <c r="P55" s="17"/>
      <c r="Q55" s="17"/>
      <c r="R55" s="17"/>
      <c r="S55" s="17"/>
      <c r="T55" s="17"/>
      <c r="U55" s="17"/>
      <c r="V55" s="17"/>
      <c r="W55" s="17"/>
      <c r="X55" s="17"/>
      <c r="Y55" s="17"/>
      <c r="Z55" s="17"/>
      <c r="AA55" s="17"/>
      <c r="AB55" s="17"/>
    </row>
    <row r="56" spans="1:28" ht="21.5" x14ac:dyDescent="0.9">
      <c r="A56" s="42">
        <v>50</v>
      </c>
      <c r="B56" s="18" t="s">
        <v>375</v>
      </c>
      <c r="C56" s="18" t="s">
        <v>320</v>
      </c>
      <c r="D56" s="18" t="s">
        <v>371</v>
      </c>
      <c r="E56" s="20"/>
      <c r="F56" s="19">
        <v>7</v>
      </c>
      <c r="G56" s="19">
        <v>100</v>
      </c>
      <c r="H56" s="20"/>
      <c r="I56" s="18" t="s">
        <v>292</v>
      </c>
      <c r="J56" s="1" t="s">
        <v>457</v>
      </c>
      <c r="K56" s="17"/>
      <c r="L56" s="17"/>
      <c r="M56" s="17"/>
      <c r="N56" s="17"/>
      <c r="O56" s="17"/>
      <c r="P56" s="17"/>
      <c r="Q56" s="17"/>
      <c r="R56" s="17"/>
      <c r="S56" s="17"/>
      <c r="T56" s="17"/>
      <c r="U56" s="17"/>
      <c r="V56" s="17"/>
      <c r="W56" s="17"/>
      <c r="X56" s="17"/>
      <c r="Y56" s="17"/>
      <c r="Z56" s="17"/>
      <c r="AA56" s="17"/>
      <c r="AB56" s="17"/>
    </row>
    <row r="57" spans="1:28" ht="21.5" x14ac:dyDescent="0.9">
      <c r="A57" s="42">
        <v>51</v>
      </c>
      <c r="B57" s="18" t="s">
        <v>376</v>
      </c>
      <c r="C57" s="18" t="s">
        <v>279</v>
      </c>
      <c r="D57" s="18" t="s">
        <v>371</v>
      </c>
      <c r="E57" s="20"/>
      <c r="F57" s="19">
        <v>7</v>
      </c>
      <c r="G57" s="19">
        <v>100</v>
      </c>
      <c r="H57" s="20"/>
      <c r="I57" s="18" t="s">
        <v>292</v>
      </c>
      <c r="J57" s="1" t="s">
        <v>457</v>
      </c>
      <c r="K57" s="17"/>
      <c r="L57" s="17"/>
      <c r="M57" s="17"/>
      <c r="N57" s="17"/>
      <c r="O57" s="17"/>
      <c r="P57" s="17"/>
      <c r="Q57" s="17"/>
      <c r="R57" s="17"/>
      <c r="S57" s="17"/>
      <c r="T57" s="17"/>
      <c r="U57" s="17"/>
      <c r="V57" s="17"/>
      <c r="W57" s="17"/>
      <c r="X57" s="17"/>
      <c r="Y57" s="17"/>
      <c r="Z57" s="17"/>
      <c r="AA57" s="17"/>
      <c r="AB57" s="17"/>
    </row>
    <row r="58" spans="1:28" ht="14.4" customHeight="1" x14ac:dyDescent="0.9">
      <c r="A58" s="42">
        <v>52</v>
      </c>
      <c r="B58" s="18" t="s">
        <v>377</v>
      </c>
      <c r="C58" s="18" t="s">
        <v>279</v>
      </c>
      <c r="D58" s="20"/>
      <c r="E58" s="18" t="s">
        <v>372</v>
      </c>
      <c r="F58" s="21">
        <v>3.5</v>
      </c>
      <c r="G58" s="20"/>
      <c r="H58" s="19">
        <v>100</v>
      </c>
      <c r="I58" s="18" t="s">
        <v>359</v>
      </c>
      <c r="J58" s="1" t="s">
        <v>457</v>
      </c>
      <c r="K58" s="17"/>
      <c r="L58" s="17"/>
      <c r="M58" s="17"/>
      <c r="N58" s="17"/>
      <c r="O58" s="17"/>
      <c r="P58" s="17"/>
      <c r="Q58" s="17"/>
      <c r="R58" s="17"/>
      <c r="S58" s="17"/>
      <c r="T58" s="17"/>
      <c r="U58" s="17"/>
      <c r="V58" s="17"/>
      <c r="W58" s="17"/>
      <c r="X58" s="17"/>
      <c r="Y58" s="17"/>
      <c r="Z58" s="17"/>
      <c r="AA58" s="17"/>
      <c r="AB58" s="17"/>
    </row>
    <row r="59" spans="1:28" ht="14.4" customHeight="1" x14ac:dyDescent="0.9">
      <c r="A59" s="42">
        <v>53</v>
      </c>
      <c r="B59" s="18" t="s">
        <v>378</v>
      </c>
      <c r="C59" s="18" t="s">
        <v>320</v>
      </c>
      <c r="D59" s="18" t="s">
        <v>371</v>
      </c>
      <c r="E59" s="20"/>
      <c r="F59" s="19">
        <v>7</v>
      </c>
      <c r="G59" s="19">
        <v>100</v>
      </c>
      <c r="H59" s="20"/>
      <c r="I59" s="18" t="s">
        <v>359</v>
      </c>
      <c r="J59" s="1" t="s">
        <v>457</v>
      </c>
      <c r="K59" s="17"/>
      <c r="L59" s="17"/>
      <c r="M59" s="17"/>
      <c r="N59" s="17"/>
      <c r="O59" s="17"/>
      <c r="P59" s="17"/>
      <c r="Q59" s="17"/>
      <c r="R59" s="17"/>
      <c r="S59" s="17"/>
      <c r="T59" s="17"/>
      <c r="U59" s="17"/>
      <c r="V59" s="17"/>
      <c r="W59" s="17"/>
      <c r="X59" s="17"/>
      <c r="Y59" s="17"/>
      <c r="Z59" s="17"/>
      <c r="AA59" s="17"/>
      <c r="AB59" s="17"/>
    </row>
    <row r="60" spans="1:28" ht="14.4" customHeight="1" x14ac:dyDescent="0.9">
      <c r="A60" s="42">
        <v>54</v>
      </c>
      <c r="B60" s="18" t="s">
        <v>379</v>
      </c>
      <c r="C60" s="18" t="s">
        <v>279</v>
      </c>
      <c r="D60" s="20"/>
      <c r="E60" s="18" t="s">
        <v>380</v>
      </c>
      <c r="F60" s="19">
        <v>7</v>
      </c>
      <c r="G60" s="20"/>
      <c r="H60" s="19">
        <v>100</v>
      </c>
      <c r="I60" s="18" t="s">
        <v>359</v>
      </c>
      <c r="J60" s="1" t="s">
        <v>457</v>
      </c>
      <c r="K60" s="17"/>
      <c r="L60" s="17"/>
      <c r="M60" s="17"/>
      <c r="N60" s="17"/>
      <c r="O60" s="17"/>
      <c r="P60" s="17"/>
      <c r="Q60" s="17"/>
      <c r="R60" s="17"/>
      <c r="S60" s="17"/>
      <c r="T60" s="17"/>
      <c r="U60" s="17"/>
      <c r="V60" s="17"/>
      <c r="W60" s="17"/>
      <c r="X60" s="17"/>
      <c r="Y60" s="17"/>
      <c r="Z60" s="17"/>
      <c r="AA60" s="17"/>
      <c r="AB60" s="17"/>
    </row>
    <row r="61" spans="1:28" ht="14.4" customHeight="1" x14ac:dyDescent="0.9">
      <c r="A61" s="42">
        <v>55</v>
      </c>
      <c r="B61" s="18" t="s">
        <v>381</v>
      </c>
      <c r="C61" s="18" t="s">
        <v>320</v>
      </c>
      <c r="D61" s="18" t="s">
        <v>380</v>
      </c>
      <c r="E61" s="20"/>
      <c r="F61" s="19">
        <v>3</v>
      </c>
      <c r="G61" s="19">
        <v>100</v>
      </c>
      <c r="H61" s="20"/>
      <c r="I61" s="18" t="s">
        <v>359</v>
      </c>
      <c r="J61" s="1" t="s">
        <v>457</v>
      </c>
      <c r="K61" s="17"/>
      <c r="L61" s="17"/>
      <c r="M61" s="17"/>
      <c r="N61" s="17"/>
      <c r="O61" s="17"/>
      <c r="P61" s="17"/>
      <c r="Q61" s="17"/>
      <c r="R61" s="17"/>
      <c r="S61" s="17"/>
      <c r="T61" s="17"/>
      <c r="U61" s="17"/>
      <c r="V61" s="17"/>
      <c r="W61" s="17"/>
      <c r="X61" s="17"/>
      <c r="Y61" s="17"/>
      <c r="Z61" s="17"/>
      <c r="AA61" s="17"/>
      <c r="AB61" s="17"/>
    </row>
    <row r="62" spans="1:28" ht="21.5" x14ac:dyDescent="0.9">
      <c r="A62" s="42">
        <v>56</v>
      </c>
      <c r="B62" s="18" t="s">
        <v>382</v>
      </c>
      <c r="C62" s="18" t="s">
        <v>279</v>
      </c>
      <c r="D62" s="20"/>
      <c r="E62" s="18" t="s">
        <v>383</v>
      </c>
      <c r="F62" s="19">
        <v>3</v>
      </c>
      <c r="G62" s="20"/>
      <c r="H62" s="19">
        <v>100</v>
      </c>
      <c r="I62" s="18" t="s">
        <v>384</v>
      </c>
      <c r="J62" s="1" t="s">
        <v>457</v>
      </c>
      <c r="K62" s="17"/>
      <c r="L62" s="17"/>
      <c r="M62" s="17"/>
      <c r="N62" s="17"/>
      <c r="O62" s="17"/>
      <c r="P62" s="17"/>
      <c r="Q62" s="17"/>
      <c r="R62" s="17"/>
      <c r="S62" s="17"/>
      <c r="T62" s="17"/>
      <c r="U62" s="17"/>
      <c r="V62" s="17"/>
      <c r="W62" s="17"/>
      <c r="X62" s="17"/>
      <c r="Y62" s="17"/>
      <c r="Z62" s="17"/>
      <c r="AA62" s="17"/>
      <c r="AB62" s="17"/>
    </row>
    <row r="63" spans="1:28" ht="14.4" customHeight="1" x14ac:dyDescent="0.9">
      <c r="A63" s="35" t="s">
        <v>288</v>
      </c>
      <c r="B63" s="36" t="s">
        <v>269</v>
      </c>
      <c r="C63" s="36" t="s">
        <v>270</v>
      </c>
      <c r="D63" s="37" t="s">
        <v>271</v>
      </c>
      <c r="E63" s="38"/>
      <c r="F63" s="36" t="s">
        <v>272</v>
      </c>
      <c r="G63" s="37" t="s">
        <v>289</v>
      </c>
      <c r="H63" s="38"/>
      <c r="I63" s="35" t="s">
        <v>38</v>
      </c>
      <c r="J63" s="1" t="s">
        <v>457</v>
      </c>
      <c r="K63" s="17"/>
      <c r="L63" s="17"/>
      <c r="M63" s="17"/>
      <c r="N63" s="17"/>
      <c r="O63" s="17"/>
      <c r="P63" s="17"/>
      <c r="Q63" s="17"/>
      <c r="R63" s="17"/>
      <c r="S63" s="17"/>
      <c r="T63" s="17"/>
      <c r="U63" s="17"/>
      <c r="V63" s="17"/>
      <c r="W63" s="17"/>
      <c r="X63" s="17"/>
      <c r="Y63" s="17"/>
      <c r="Z63" s="17"/>
      <c r="AA63" s="17"/>
      <c r="AB63" s="17"/>
    </row>
    <row r="64" spans="1:28" ht="21.5" x14ac:dyDescent="0.9">
      <c r="A64" s="39"/>
      <c r="B64" s="40"/>
      <c r="C64" s="40"/>
      <c r="D64" s="37" t="s">
        <v>274</v>
      </c>
      <c r="E64" s="37" t="s">
        <v>275</v>
      </c>
      <c r="F64" s="40"/>
      <c r="G64" s="37" t="s">
        <v>274</v>
      </c>
      <c r="H64" s="37" t="s">
        <v>275</v>
      </c>
      <c r="I64" s="39"/>
      <c r="J64" s="1" t="s">
        <v>457</v>
      </c>
      <c r="K64" s="17"/>
      <c r="L64" s="17"/>
      <c r="M64" s="17"/>
      <c r="N64" s="17"/>
      <c r="O64" s="17"/>
      <c r="P64" s="17"/>
      <c r="Q64" s="17"/>
      <c r="R64" s="17"/>
      <c r="S64" s="17"/>
      <c r="T64" s="17"/>
      <c r="U64" s="17"/>
      <c r="V64" s="17"/>
      <c r="W64" s="17"/>
      <c r="X64" s="17"/>
      <c r="Y64" s="17"/>
      <c r="Z64" s="17"/>
      <c r="AA64" s="17"/>
      <c r="AB64" s="17"/>
    </row>
    <row r="65" spans="1:28" ht="21.5" x14ac:dyDescent="0.9">
      <c r="A65" s="20"/>
      <c r="B65" s="20"/>
      <c r="C65" s="20"/>
      <c r="D65" s="20"/>
      <c r="E65" s="18" t="s">
        <v>336</v>
      </c>
      <c r="F65" s="20"/>
      <c r="G65" s="20"/>
      <c r="H65" s="20"/>
      <c r="I65" s="18" t="s">
        <v>336</v>
      </c>
      <c r="J65" s="1" t="s">
        <v>457</v>
      </c>
      <c r="K65" s="17"/>
      <c r="L65" s="17"/>
      <c r="M65" s="17"/>
      <c r="N65" s="17"/>
      <c r="O65" s="17"/>
      <c r="P65" s="17"/>
      <c r="Q65" s="17"/>
      <c r="R65" s="17"/>
      <c r="S65" s="17"/>
      <c r="T65" s="17"/>
      <c r="U65" s="17"/>
      <c r="V65" s="17"/>
      <c r="W65" s="17"/>
      <c r="X65" s="17"/>
      <c r="Y65" s="17"/>
      <c r="Z65" s="17"/>
      <c r="AA65" s="17"/>
      <c r="AB65" s="17"/>
    </row>
    <row r="66" spans="1:28" ht="14.4" customHeight="1" x14ac:dyDescent="0.9">
      <c r="A66" s="42">
        <v>57</v>
      </c>
      <c r="B66" s="18" t="s">
        <v>385</v>
      </c>
      <c r="C66" s="18" t="s">
        <v>320</v>
      </c>
      <c r="D66" s="18" t="s">
        <v>380</v>
      </c>
      <c r="E66" s="20"/>
      <c r="F66" s="19">
        <v>3</v>
      </c>
      <c r="G66" s="19">
        <v>100</v>
      </c>
      <c r="H66" s="20"/>
      <c r="I66" s="18" t="s">
        <v>359</v>
      </c>
      <c r="J66" s="1" t="s">
        <v>457</v>
      </c>
      <c r="K66" s="17"/>
      <c r="L66" s="17"/>
      <c r="M66" s="17"/>
      <c r="N66" s="17"/>
      <c r="O66" s="17"/>
      <c r="P66" s="17"/>
      <c r="Q66" s="17"/>
      <c r="R66" s="17"/>
      <c r="S66" s="17"/>
      <c r="T66" s="17"/>
      <c r="U66" s="17"/>
      <c r="V66" s="17"/>
      <c r="W66" s="17"/>
      <c r="X66" s="17"/>
      <c r="Y66" s="17"/>
      <c r="Z66" s="17"/>
      <c r="AA66" s="17"/>
      <c r="AB66" s="17"/>
    </row>
    <row r="67" spans="1:28" ht="14.4" customHeight="1" x14ac:dyDescent="0.9">
      <c r="A67" s="42">
        <v>58</v>
      </c>
      <c r="B67" s="18" t="s">
        <v>386</v>
      </c>
      <c r="C67" s="18" t="s">
        <v>279</v>
      </c>
      <c r="D67" s="20"/>
      <c r="E67" s="18" t="s">
        <v>380</v>
      </c>
      <c r="F67" s="21">
        <v>3.5</v>
      </c>
      <c r="G67" s="20"/>
      <c r="H67" s="19">
        <v>100</v>
      </c>
      <c r="I67" s="18" t="s">
        <v>359</v>
      </c>
      <c r="J67" s="1" t="s">
        <v>457</v>
      </c>
      <c r="K67" s="17"/>
      <c r="L67" s="17"/>
      <c r="M67" s="17"/>
      <c r="N67" s="17"/>
      <c r="O67" s="17"/>
      <c r="P67" s="17"/>
      <c r="Q67" s="17"/>
      <c r="R67" s="17"/>
      <c r="S67" s="17"/>
      <c r="T67" s="17"/>
      <c r="U67" s="17"/>
      <c r="V67" s="17"/>
      <c r="W67" s="17"/>
      <c r="X67" s="17"/>
      <c r="Y67" s="17"/>
      <c r="Z67" s="17"/>
      <c r="AA67" s="17"/>
      <c r="AB67" s="17"/>
    </row>
    <row r="68" spans="1:28" ht="14.4" customHeight="1" x14ac:dyDescent="0.9">
      <c r="A68" s="42">
        <v>59</v>
      </c>
      <c r="B68" s="18" t="s">
        <v>387</v>
      </c>
      <c r="C68" s="18" t="s">
        <v>279</v>
      </c>
      <c r="D68" s="20"/>
      <c r="E68" s="18" t="s">
        <v>380</v>
      </c>
      <c r="F68" s="19">
        <v>3</v>
      </c>
      <c r="G68" s="20"/>
      <c r="H68" s="19">
        <v>100</v>
      </c>
      <c r="I68" s="18" t="s">
        <v>359</v>
      </c>
      <c r="J68" s="1" t="s">
        <v>457</v>
      </c>
      <c r="K68" s="17"/>
      <c r="L68" s="17"/>
      <c r="M68" s="17"/>
      <c r="N68" s="17"/>
      <c r="O68" s="17"/>
      <c r="P68" s="17"/>
      <c r="Q68" s="17"/>
      <c r="R68" s="17"/>
      <c r="S68" s="17"/>
      <c r="T68" s="17"/>
      <c r="U68" s="17"/>
      <c r="V68" s="17"/>
      <c r="W68" s="17"/>
      <c r="X68" s="17"/>
      <c r="Y68" s="17"/>
      <c r="Z68" s="17"/>
      <c r="AA68" s="17"/>
      <c r="AB68" s="17"/>
    </row>
    <row r="69" spans="1:28" ht="14.4" customHeight="1" x14ac:dyDescent="0.9">
      <c r="A69" s="42">
        <v>60</v>
      </c>
      <c r="B69" s="18" t="s">
        <v>388</v>
      </c>
      <c r="C69" s="18" t="s">
        <v>279</v>
      </c>
      <c r="D69" s="20"/>
      <c r="E69" s="18" t="s">
        <v>380</v>
      </c>
      <c r="F69" s="19">
        <v>3</v>
      </c>
      <c r="G69" s="20"/>
      <c r="H69" s="19">
        <v>100</v>
      </c>
      <c r="I69" s="18" t="s">
        <v>359</v>
      </c>
      <c r="J69" s="1" t="s">
        <v>457</v>
      </c>
      <c r="K69" s="17"/>
      <c r="L69" s="17"/>
      <c r="M69" s="17"/>
      <c r="N69" s="17"/>
      <c r="O69" s="17"/>
      <c r="P69" s="17"/>
      <c r="Q69" s="17"/>
      <c r="R69" s="17"/>
      <c r="S69" s="17"/>
      <c r="T69" s="17"/>
      <c r="U69" s="17"/>
      <c r="V69" s="17"/>
      <c r="W69" s="17"/>
      <c r="X69" s="17"/>
      <c r="Y69" s="17"/>
      <c r="Z69" s="17"/>
      <c r="AA69" s="17"/>
      <c r="AB69" s="17"/>
    </row>
    <row r="70" spans="1:28" ht="14.4" customHeight="1" x14ac:dyDescent="0.9">
      <c r="A70" s="42">
        <v>61</v>
      </c>
      <c r="B70" s="18" t="s">
        <v>389</v>
      </c>
      <c r="C70" s="18" t="s">
        <v>320</v>
      </c>
      <c r="D70" s="20"/>
      <c r="E70" s="18" t="s">
        <v>380</v>
      </c>
      <c r="F70" s="19">
        <v>3</v>
      </c>
      <c r="G70" s="20"/>
      <c r="H70" s="19">
        <v>100</v>
      </c>
      <c r="I70" s="18" t="s">
        <v>359</v>
      </c>
      <c r="J70" s="1" t="s">
        <v>457</v>
      </c>
      <c r="K70" s="17"/>
      <c r="L70" s="17"/>
      <c r="M70" s="17"/>
      <c r="N70" s="17"/>
      <c r="O70" s="17"/>
      <c r="P70" s="17"/>
      <c r="Q70" s="17"/>
      <c r="R70" s="17"/>
      <c r="S70" s="17"/>
      <c r="T70" s="17"/>
      <c r="U70" s="17"/>
      <c r="V70" s="17"/>
      <c r="W70" s="17"/>
      <c r="X70" s="17"/>
      <c r="Y70" s="17"/>
      <c r="Z70" s="17"/>
      <c r="AA70" s="17"/>
      <c r="AB70" s="17"/>
    </row>
    <row r="71" spans="1:28" ht="14.4" customHeight="1" x14ac:dyDescent="0.9">
      <c r="A71" s="42">
        <v>62</v>
      </c>
      <c r="B71" s="18" t="s">
        <v>390</v>
      </c>
      <c r="C71" s="18" t="s">
        <v>279</v>
      </c>
      <c r="D71" s="18" t="s">
        <v>380</v>
      </c>
      <c r="E71" s="20"/>
      <c r="F71" s="19">
        <v>3</v>
      </c>
      <c r="G71" s="19">
        <v>100</v>
      </c>
      <c r="H71" s="20"/>
      <c r="I71" s="18" t="s">
        <v>359</v>
      </c>
      <c r="J71" s="1" t="s">
        <v>457</v>
      </c>
      <c r="K71" s="17"/>
      <c r="L71" s="17"/>
      <c r="M71" s="17"/>
      <c r="N71" s="17"/>
      <c r="O71" s="17"/>
      <c r="P71" s="17"/>
      <c r="Q71" s="17"/>
      <c r="R71" s="17"/>
      <c r="S71" s="17"/>
      <c r="T71" s="17"/>
      <c r="U71" s="17"/>
      <c r="V71" s="17"/>
      <c r="W71" s="17"/>
      <c r="X71" s="17"/>
      <c r="Y71" s="17"/>
      <c r="Z71" s="17"/>
      <c r="AA71" s="17"/>
      <c r="AB71" s="17"/>
    </row>
    <row r="72" spans="1:28" ht="14.4" customHeight="1" x14ac:dyDescent="0.9">
      <c r="A72" s="42">
        <v>63</v>
      </c>
      <c r="B72" s="18" t="s">
        <v>391</v>
      </c>
      <c r="C72" s="18" t="s">
        <v>279</v>
      </c>
      <c r="D72" s="20"/>
      <c r="E72" s="18" t="s">
        <v>380</v>
      </c>
      <c r="F72" s="21">
        <v>5.5</v>
      </c>
      <c r="G72" s="20"/>
      <c r="H72" s="19">
        <v>100</v>
      </c>
      <c r="I72" s="18" t="s">
        <v>359</v>
      </c>
      <c r="J72" s="1" t="s">
        <v>457</v>
      </c>
      <c r="K72" s="17"/>
      <c r="L72" s="17"/>
      <c r="M72" s="17"/>
      <c r="N72" s="17"/>
      <c r="O72" s="17"/>
      <c r="P72" s="17"/>
      <c r="Q72" s="17"/>
      <c r="R72" s="17"/>
      <c r="S72" s="17"/>
      <c r="T72" s="17"/>
      <c r="U72" s="17"/>
      <c r="V72" s="17"/>
      <c r="W72" s="17"/>
      <c r="X72" s="17"/>
      <c r="Y72" s="17"/>
      <c r="Z72" s="17"/>
      <c r="AA72" s="17"/>
      <c r="AB72" s="17"/>
    </row>
    <row r="73" spans="1:28" ht="14.4" customHeight="1" x14ac:dyDescent="0.9">
      <c r="A73" s="42">
        <v>64</v>
      </c>
      <c r="B73" s="18" t="s">
        <v>392</v>
      </c>
      <c r="C73" s="18" t="s">
        <v>279</v>
      </c>
      <c r="D73" s="18" t="s">
        <v>380</v>
      </c>
      <c r="E73" s="20"/>
      <c r="F73" s="21">
        <v>3.5</v>
      </c>
      <c r="G73" s="19">
        <v>100</v>
      </c>
      <c r="H73" s="20"/>
      <c r="I73" s="18" t="s">
        <v>359</v>
      </c>
      <c r="J73" s="1" t="s">
        <v>457</v>
      </c>
      <c r="K73" s="17"/>
      <c r="L73" s="17"/>
      <c r="M73" s="17"/>
      <c r="N73" s="17"/>
      <c r="O73" s="17"/>
      <c r="P73" s="17"/>
      <c r="Q73" s="17"/>
      <c r="R73" s="17"/>
      <c r="S73" s="17"/>
      <c r="T73" s="17"/>
      <c r="U73" s="17"/>
      <c r="V73" s="17"/>
      <c r="W73" s="17"/>
      <c r="X73" s="17"/>
      <c r="Y73" s="17"/>
      <c r="Z73" s="17"/>
      <c r="AA73" s="17"/>
      <c r="AB73" s="17"/>
    </row>
    <row r="74" spans="1:28" ht="14.4" customHeight="1" x14ac:dyDescent="0.9">
      <c r="A74" s="42">
        <v>65</v>
      </c>
      <c r="B74" s="18" t="s">
        <v>393</v>
      </c>
      <c r="C74" s="18" t="s">
        <v>279</v>
      </c>
      <c r="D74" s="20"/>
      <c r="E74" s="18" t="s">
        <v>380</v>
      </c>
      <c r="F74" s="21">
        <v>5.5</v>
      </c>
      <c r="G74" s="20"/>
      <c r="H74" s="19">
        <v>100</v>
      </c>
      <c r="I74" s="18" t="s">
        <v>359</v>
      </c>
      <c r="J74" s="1" t="s">
        <v>457</v>
      </c>
      <c r="K74" s="17"/>
      <c r="L74" s="17"/>
      <c r="M74" s="17"/>
      <c r="N74" s="17"/>
      <c r="O74" s="17"/>
      <c r="P74" s="17"/>
      <c r="Q74" s="17"/>
      <c r="R74" s="17"/>
      <c r="S74" s="17"/>
      <c r="T74" s="17"/>
      <c r="U74" s="17"/>
      <c r="V74" s="17"/>
      <c r="W74" s="17"/>
      <c r="X74" s="17"/>
      <c r="Y74" s="17"/>
      <c r="Z74" s="17"/>
      <c r="AA74" s="17"/>
      <c r="AB74" s="17"/>
    </row>
    <row r="75" spans="1:28" ht="14.4" customHeight="1" x14ac:dyDescent="0.9">
      <c r="A75" s="42">
        <v>66</v>
      </c>
      <c r="B75" s="18" t="s">
        <v>394</v>
      </c>
      <c r="C75" s="18" t="s">
        <v>279</v>
      </c>
      <c r="D75" s="18" t="s">
        <v>380</v>
      </c>
      <c r="E75" s="20"/>
      <c r="F75" s="21">
        <v>5.5</v>
      </c>
      <c r="G75" s="19">
        <v>100</v>
      </c>
      <c r="H75" s="20"/>
      <c r="I75" s="18" t="s">
        <v>359</v>
      </c>
      <c r="J75" s="1" t="s">
        <v>457</v>
      </c>
      <c r="K75" s="17"/>
      <c r="L75" s="17"/>
      <c r="M75" s="17"/>
      <c r="N75" s="17"/>
      <c r="O75" s="17"/>
      <c r="P75" s="17"/>
      <c r="Q75" s="17"/>
      <c r="R75" s="17"/>
      <c r="S75" s="17"/>
      <c r="T75" s="17"/>
      <c r="U75" s="17"/>
      <c r="V75" s="17"/>
      <c r="W75" s="17"/>
      <c r="X75" s="17"/>
      <c r="Y75" s="17"/>
      <c r="Z75" s="17"/>
      <c r="AA75" s="17"/>
      <c r="AB75" s="17"/>
    </row>
    <row r="76" spans="1:28" ht="14.4" customHeight="1" x14ac:dyDescent="0.9">
      <c r="A76" s="42">
        <v>67</v>
      </c>
      <c r="B76" s="18" t="s">
        <v>395</v>
      </c>
      <c r="C76" s="18" t="s">
        <v>279</v>
      </c>
      <c r="D76" s="20"/>
      <c r="E76" s="18" t="s">
        <v>380</v>
      </c>
      <c r="F76" s="19">
        <v>3</v>
      </c>
      <c r="G76" s="20"/>
      <c r="H76" s="19">
        <v>100</v>
      </c>
      <c r="I76" s="18" t="s">
        <v>359</v>
      </c>
      <c r="J76" s="1" t="s">
        <v>457</v>
      </c>
      <c r="K76" s="17"/>
      <c r="L76" s="17"/>
      <c r="M76" s="17"/>
      <c r="N76" s="17"/>
      <c r="O76" s="17"/>
      <c r="P76" s="17"/>
      <c r="Q76" s="17"/>
      <c r="R76" s="17"/>
      <c r="S76" s="17"/>
      <c r="T76" s="17"/>
      <c r="U76" s="17"/>
      <c r="V76" s="17"/>
      <c r="W76" s="17"/>
      <c r="X76" s="17"/>
      <c r="Y76" s="17"/>
      <c r="Z76" s="17"/>
      <c r="AA76" s="17"/>
      <c r="AB76" s="17"/>
    </row>
    <row r="77" spans="1:28" ht="14.4" customHeight="1" x14ac:dyDescent="0.9">
      <c r="A77" s="42">
        <v>68</v>
      </c>
      <c r="B77" s="18" t="s">
        <v>396</v>
      </c>
      <c r="C77" s="18" t="s">
        <v>279</v>
      </c>
      <c r="D77" s="18" t="s">
        <v>380</v>
      </c>
      <c r="E77" s="20"/>
      <c r="F77" s="21">
        <v>5.5</v>
      </c>
      <c r="G77" s="19">
        <v>100</v>
      </c>
      <c r="H77" s="20"/>
      <c r="I77" s="18" t="s">
        <v>359</v>
      </c>
      <c r="J77" s="1" t="s">
        <v>457</v>
      </c>
      <c r="K77" s="17"/>
      <c r="L77" s="17"/>
      <c r="M77" s="17"/>
      <c r="N77" s="17"/>
      <c r="O77" s="17"/>
      <c r="P77" s="17"/>
      <c r="Q77" s="17"/>
      <c r="R77" s="17"/>
      <c r="S77" s="17"/>
      <c r="T77" s="17"/>
      <c r="U77" s="17"/>
      <c r="V77" s="17"/>
      <c r="W77" s="17"/>
      <c r="X77" s="17"/>
      <c r="Y77" s="17"/>
      <c r="Z77" s="17"/>
      <c r="AA77" s="17"/>
      <c r="AB77" s="17"/>
    </row>
    <row r="78" spans="1:28" ht="14.4" customHeight="1" x14ac:dyDescent="0.9">
      <c r="A78" s="42">
        <v>69</v>
      </c>
      <c r="B78" s="18" t="s">
        <v>397</v>
      </c>
      <c r="C78" s="18" t="s">
        <v>279</v>
      </c>
      <c r="D78" s="20"/>
      <c r="E78" s="18" t="s">
        <v>380</v>
      </c>
      <c r="F78" s="21">
        <v>3.5</v>
      </c>
      <c r="G78" s="20"/>
      <c r="H78" s="19">
        <v>100</v>
      </c>
      <c r="I78" s="18" t="s">
        <v>359</v>
      </c>
      <c r="J78" s="1" t="s">
        <v>457</v>
      </c>
      <c r="K78" s="17"/>
      <c r="L78" s="17"/>
      <c r="M78" s="17"/>
      <c r="N78" s="17"/>
      <c r="O78" s="17"/>
      <c r="P78" s="17"/>
      <c r="Q78" s="17"/>
      <c r="R78" s="17"/>
      <c r="S78" s="17"/>
      <c r="T78" s="17"/>
      <c r="U78" s="17"/>
      <c r="V78" s="17"/>
      <c r="W78" s="17"/>
      <c r="X78" s="17"/>
      <c r="Y78" s="17"/>
      <c r="Z78" s="17"/>
      <c r="AA78" s="17"/>
      <c r="AB78" s="17"/>
    </row>
    <row r="79" spans="1:28" ht="14.4" customHeight="1" x14ac:dyDescent="0.9">
      <c r="A79" s="42">
        <v>70</v>
      </c>
      <c r="B79" s="18" t="s">
        <v>398</v>
      </c>
      <c r="C79" s="18" t="s">
        <v>279</v>
      </c>
      <c r="D79" s="18" t="s">
        <v>380</v>
      </c>
      <c r="E79" s="20"/>
      <c r="F79" s="21">
        <v>5.5</v>
      </c>
      <c r="G79" s="19">
        <v>100</v>
      </c>
      <c r="H79" s="20"/>
      <c r="I79" s="18" t="s">
        <v>359</v>
      </c>
      <c r="J79" s="1" t="s">
        <v>457</v>
      </c>
      <c r="K79" s="17"/>
      <c r="L79" s="17"/>
      <c r="M79" s="17"/>
      <c r="N79" s="17"/>
      <c r="O79" s="17"/>
      <c r="P79" s="17"/>
      <c r="Q79" s="17"/>
      <c r="R79" s="17"/>
      <c r="S79" s="17"/>
      <c r="T79" s="17"/>
      <c r="U79" s="17"/>
      <c r="V79" s="17"/>
      <c r="W79" s="17"/>
      <c r="X79" s="17"/>
      <c r="Y79" s="17"/>
      <c r="Z79" s="17"/>
      <c r="AA79" s="17"/>
      <c r="AB79" s="17"/>
    </row>
    <row r="80" spans="1:28" ht="14.4" customHeight="1" x14ac:dyDescent="0.9">
      <c r="A80" s="42">
        <v>71</v>
      </c>
      <c r="B80" s="18" t="s">
        <v>399</v>
      </c>
      <c r="C80" s="18" t="s">
        <v>279</v>
      </c>
      <c r="D80" s="20"/>
      <c r="E80" s="18" t="s">
        <v>380</v>
      </c>
      <c r="F80" s="20"/>
      <c r="G80" s="20"/>
      <c r="H80" s="19">
        <v>100</v>
      </c>
      <c r="I80" s="18" t="s">
        <v>359</v>
      </c>
      <c r="J80" s="1" t="s">
        <v>457</v>
      </c>
      <c r="K80" s="17"/>
      <c r="L80" s="17"/>
      <c r="M80" s="17"/>
      <c r="N80" s="17"/>
      <c r="O80" s="17"/>
      <c r="P80" s="17"/>
      <c r="Q80" s="17"/>
      <c r="R80" s="17"/>
      <c r="S80" s="17"/>
      <c r="T80" s="17"/>
      <c r="U80" s="17"/>
      <c r="V80" s="17"/>
      <c r="W80" s="17"/>
      <c r="X80" s="17"/>
      <c r="Y80" s="17"/>
      <c r="Z80" s="17"/>
      <c r="AA80" s="17"/>
      <c r="AB80" s="17"/>
    </row>
    <row r="81" spans="1:28" ht="14.4" customHeight="1" x14ac:dyDescent="0.9">
      <c r="A81" s="42">
        <v>72</v>
      </c>
      <c r="B81" s="18" t="s">
        <v>400</v>
      </c>
      <c r="C81" s="18" t="s">
        <v>279</v>
      </c>
      <c r="D81" s="18" t="s">
        <v>380</v>
      </c>
      <c r="E81" s="20"/>
      <c r="F81" s="19">
        <v>3</v>
      </c>
      <c r="G81" s="19">
        <v>100</v>
      </c>
      <c r="H81" s="20"/>
      <c r="I81" s="18" t="s">
        <v>359</v>
      </c>
      <c r="J81" s="1" t="s">
        <v>457</v>
      </c>
      <c r="K81" s="17"/>
      <c r="L81" s="17"/>
      <c r="M81" s="17"/>
      <c r="N81" s="17"/>
      <c r="O81" s="17"/>
      <c r="P81" s="17"/>
      <c r="Q81" s="17"/>
      <c r="R81" s="17"/>
      <c r="S81" s="17"/>
      <c r="T81" s="17"/>
      <c r="U81" s="17"/>
      <c r="V81" s="17"/>
      <c r="W81" s="17"/>
      <c r="X81" s="17"/>
      <c r="Y81" s="17"/>
      <c r="Z81" s="17"/>
      <c r="AA81" s="17"/>
      <c r="AB81" s="17"/>
    </row>
    <row r="82" spans="1:28" ht="14.4" customHeight="1" x14ac:dyDescent="0.9">
      <c r="A82" s="42">
        <v>73</v>
      </c>
      <c r="B82" s="18" t="s">
        <v>401</v>
      </c>
      <c r="C82" s="18" t="s">
        <v>279</v>
      </c>
      <c r="D82" s="18" t="s">
        <v>380</v>
      </c>
      <c r="E82" s="20"/>
      <c r="F82" s="21">
        <v>5.5</v>
      </c>
      <c r="G82" s="19">
        <v>100</v>
      </c>
      <c r="H82" s="20"/>
      <c r="I82" s="18" t="s">
        <v>359</v>
      </c>
      <c r="J82" s="1" t="s">
        <v>457</v>
      </c>
      <c r="K82" s="17"/>
      <c r="L82" s="17"/>
      <c r="M82" s="17"/>
      <c r="N82" s="17"/>
      <c r="O82" s="17"/>
      <c r="P82" s="17"/>
      <c r="Q82" s="17"/>
      <c r="R82" s="17"/>
      <c r="S82" s="17"/>
      <c r="T82" s="17"/>
      <c r="U82" s="17"/>
      <c r="V82" s="17"/>
      <c r="W82" s="17"/>
      <c r="X82" s="17"/>
      <c r="Y82" s="17"/>
      <c r="Z82" s="17"/>
      <c r="AA82" s="17"/>
      <c r="AB82" s="17"/>
    </row>
    <row r="83" spans="1:28" ht="14.4" customHeight="1" x14ac:dyDescent="0.9">
      <c r="A83" s="42">
        <v>74</v>
      </c>
      <c r="B83" s="18" t="s">
        <v>402</v>
      </c>
      <c r="C83" s="18" t="s">
        <v>279</v>
      </c>
      <c r="D83" s="20"/>
      <c r="E83" s="18" t="s">
        <v>380</v>
      </c>
      <c r="F83" s="21">
        <v>5.5</v>
      </c>
      <c r="G83" s="20"/>
      <c r="H83" s="19">
        <v>100</v>
      </c>
      <c r="I83" s="18" t="s">
        <v>359</v>
      </c>
      <c r="J83" s="1" t="s">
        <v>457</v>
      </c>
      <c r="K83" s="17"/>
      <c r="L83" s="17"/>
      <c r="M83" s="17"/>
      <c r="N83" s="17"/>
      <c r="O83" s="17"/>
      <c r="P83" s="17"/>
      <c r="Q83" s="17"/>
      <c r="R83" s="17"/>
      <c r="S83" s="17"/>
      <c r="T83" s="17"/>
      <c r="U83" s="17"/>
      <c r="V83" s="17"/>
      <c r="W83" s="17"/>
      <c r="X83" s="17"/>
      <c r="Y83" s="17"/>
      <c r="Z83" s="17"/>
      <c r="AA83" s="17"/>
      <c r="AB83" s="17"/>
    </row>
    <row r="84" spans="1:28" ht="14.4" customHeight="1" x14ac:dyDescent="0.9">
      <c r="A84" s="42">
        <v>75</v>
      </c>
      <c r="B84" s="18" t="s">
        <v>403</v>
      </c>
      <c r="C84" s="18" t="s">
        <v>279</v>
      </c>
      <c r="D84" s="18" t="s">
        <v>380</v>
      </c>
      <c r="E84" s="20"/>
      <c r="F84" s="21">
        <v>5.5</v>
      </c>
      <c r="G84" s="19">
        <v>100</v>
      </c>
      <c r="H84" s="20"/>
      <c r="I84" s="18" t="s">
        <v>359</v>
      </c>
      <c r="J84" s="1" t="s">
        <v>457</v>
      </c>
      <c r="K84" s="17"/>
      <c r="L84" s="17"/>
      <c r="M84" s="17"/>
      <c r="N84" s="17"/>
      <c r="O84" s="17"/>
      <c r="P84" s="17"/>
      <c r="Q84" s="17"/>
      <c r="R84" s="17"/>
      <c r="S84" s="17"/>
      <c r="T84" s="17"/>
      <c r="U84" s="17"/>
      <c r="V84" s="17"/>
      <c r="W84" s="17"/>
      <c r="X84" s="17"/>
      <c r="Y84" s="17"/>
      <c r="Z84" s="17"/>
      <c r="AA84" s="17"/>
      <c r="AB84" s="17"/>
    </row>
    <row r="85" spans="1:28" ht="14.4" customHeight="1" x14ac:dyDescent="0.9">
      <c r="A85" s="42">
        <v>76</v>
      </c>
      <c r="B85" s="18" t="s">
        <v>403</v>
      </c>
      <c r="C85" s="18" t="s">
        <v>279</v>
      </c>
      <c r="D85" s="20"/>
      <c r="E85" s="18" t="s">
        <v>380</v>
      </c>
      <c r="F85" s="21">
        <v>3.5</v>
      </c>
      <c r="G85" s="20"/>
      <c r="H85" s="19">
        <v>100</v>
      </c>
      <c r="I85" s="18" t="s">
        <v>359</v>
      </c>
      <c r="J85" s="1" t="s">
        <v>457</v>
      </c>
      <c r="K85" s="17"/>
      <c r="L85" s="17"/>
      <c r="M85" s="17"/>
      <c r="N85" s="17"/>
      <c r="O85" s="17"/>
      <c r="P85" s="17"/>
      <c r="Q85" s="17"/>
      <c r="R85" s="17"/>
      <c r="S85" s="17"/>
      <c r="T85" s="17"/>
      <c r="U85" s="17"/>
      <c r="V85" s="17"/>
      <c r="W85" s="17"/>
      <c r="X85" s="17"/>
      <c r="Y85" s="17"/>
      <c r="Z85" s="17"/>
      <c r="AA85" s="17"/>
      <c r="AB85" s="17"/>
    </row>
    <row r="86" spans="1:28" ht="14.4" customHeight="1" x14ac:dyDescent="0.9">
      <c r="A86" s="42">
        <v>77</v>
      </c>
      <c r="B86" s="18" t="s">
        <v>404</v>
      </c>
      <c r="C86" s="18" t="s">
        <v>279</v>
      </c>
      <c r="D86" s="20"/>
      <c r="E86" s="18" t="s">
        <v>380</v>
      </c>
      <c r="F86" s="21">
        <v>3.5</v>
      </c>
      <c r="G86" s="20"/>
      <c r="H86" s="19">
        <v>100</v>
      </c>
      <c r="I86" s="18" t="s">
        <v>359</v>
      </c>
      <c r="J86" s="1" t="s">
        <v>457</v>
      </c>
      <c r="K86" s="17"/>
      <c r="L86" s="17"/>
      <c r="M86" s="17"/>
      <c r="N86" s="17"/>
      <c r="O86" s="17"/>
      <c r="P86" s="17"/>
      <c r="Q86" s="17"/>
      <c r="R86" s="17"/>
      <c r="S86" s="17"/>
      <c r="T86" s="17"/>
      <c r="U86" s="17"/>
      <c r="V86" s="17"/>
      <c r="W86" s="17"/>
      <c r="X86" s="17"/>
      <c r="Y86" s="17"/>
      <c r="Z86" s="17"/>
      <c r="AA86" s="17"/>
      <c r="AB86" s="17"/>
    </row>
    <row r="87" spans="1:28" ht="14.4" customHeight="1" x14ac:dyDescent="0.9">
      <c r="A87" s="42">
        <v>78</v>
      </c>
      <c r="B87" s="18" t="s">
        <v>405</v>
      </c>
      <c r="C87" s="18" t="s">
        <v>279</v>
      </c>
      <c r="D87" s="18" t="s">
        <v>380</v>
      </c>
      <c r="E87" s="20"/>
      <c r="F87" s="21">
        <v>3.5</v>
      </c>
      <c r="G87" s="19">
        <v>100</v>
      </c>
      <c r="H87" s="20"/>
      <c r="I87" s="18" t="s">
        <v>359</v>
      </c>
      <c r="J87" s="1" t="s">
        <v>457</v>
      </c>
      <c r="K87" s="17"/>
      <c r="L87" s="17"/>
      <c r="M87" s="17"/>
      <c r="N87" s="17"/>
      <c r="O87" s="17"/>
      <c r="P87" s="17"/>
      <c r="Q87" s="17"/>
      <c r="R87" s="17"/>
      <c r="S87" s="17"/>
      <c r="T87" s="17"/>
      <c r="U87" s="17"/>
      <c r="V87" s="17"/>
      <c r="W87" s="17"/>
      <c r="X87" s="17"/>
      <c r="Y87" s="17"/>
      <c r="Z87" s="17"/>
      <c r="AA87" s="17"/>
      <c r="AB87" s="17"/>
    </row>
    <row r="88" spans="1:28" ht="14.4" customHeight="1" x14ac:dyDescent="0.9">
      <c r="A88" s="42">
        <v>79</v>
      </c>
      <c r="B88" s="18" t="s">
        <v>406</v>
      </c>
      <c r="C88" s="18" t="s">
        <v>279</v>
      </c>
      <c r="D88" s="18" t="s">
        <v>380</v>
      </c>
      <c r="E88" s="20"/>
      <c r="F88" s="21">
        <v>3.5</v>
      </c>
      <c r="G88" s="19">
        <v>100</v>
      </c>
      <c r="H88" s="20"/>
      <c r="I88" s="18" t="s">
        <v>359</v>
      </c>
      <c r="J88" s="1" t="s">
        <v>457</v>
      </c>
      <c r="K88" s="17"/>
      <c r="L88" s="17"/>
      <c r="M88" s="17"/>
      <c r="N88" s="17"/>
      <c r="O88" s="17"/>
      <c r="P88" s="17"/>
      <c r="Q88" s="17"/>
      <c r="R88" s="17"/>
      <c r="S88" s="17"/>
      <c r="T88" s="17"/>
      <c r="U88" s="17"/>
      <c r="V88" s="17"/>
      <c r="W88" s="17"/>
      <c r="X88" s="17"/>
      <c r="Y88" s="17"/>
      <c r="Z88" s="17"/>
      <c r="AA88" s="17"/>
      <c r="AB88" s="17"/>
    </row>
    <row r="89" spans="1:28" ht="14.4" customHeight="1" x14ac:dyDescent="0.9">
      <c r="A89" s="42">
        <v>80</v>
      </c>
      <c r="B89" s="18" t="s">
        <v>407</v>
      </c>
      <c r="C89" s="18" t="s">
        <v>279</v>
      </c>
      <c r="D89" s="18" t="s">
        <v>380</v>
      </c>
      <c r="E89" s="20"/>
      <c r="F89" s="21">
        <v>3.5</v>
      </c>
      <c r="G89" s="19">
        <v>100</v>
      </c>
      <c r="H89" s="20"/>
      <c r="I89" s="18" t="s">
        <v>359</v>
      </c>
      <c r="J89" s="1" t="s">
        <v>457</v>
      </c>
      <c r="K89" s="17"/>
      <c r="L89" s="17"/>
      <c r="M89" s="17"/>
      <c r="N89" s="17"/>
      <c r="O89" s="17"/>
      <c r="P89" s="17"/>
      <c r="Q89" s="17"/>
      <c r="R89" s="17"/>
      <c r="S89" s="17"/>
      <c r="T89" s="17"/>
      <c r="U89" s="17"/>
      <c r="V89" s="17"/>
      <c r="W89" s="17"/>
      <c r="X89" s="17"/>
      <c r="Y89" s="17"/>
      <c r="Z89" s="17"/>
      <c r="AA89" s="17"/>
      <c r="AB89" s="17"/>
    </row>
    <row r="90" spans="1:28" ht="14.4" customHeight="1" x14ac:dyDescent="0.9">
      <c r="A90" s="42">
        <v>81</v>
      </c>
      <c r="B90" s="18" t="s">
        <v>408</v>
      </c>
      <c r="C90" s="18" t="s">
        <v>279</v>
      </c>
      <c r="D90" s="20"/>
      <c r="E90" s="18" t="s">
        <v>380</v>
      </c>
      <c r="F90" s="21">
        <v>3.5</v>
      </c>
      <c r="G90" s="20"/>
      <c r="H90" s="19">
        <v>100</v>
      </c>
      <c r="I90" s="18" t="s">
        <v>359</v>
      </c>
      <c r="J90" s="1" t="s">
        <v>457</v>
      </c>
      <c r="K90" s="17"/>
      <c r="L90" s="17"/>
      <c r="M90" s="17"/>
      <c r="N90" s="17"/>
      <c r="O90" s="17"/>
      <c r="P90" s="17"/>
      <c r="Q90" s="17"/>
      <c r="R90" s="17"/>
      <c r="S90" s="17"/>
      <c r="T90" s="17"/>
      <c r="U90" s="17"/>
      <c r="V90" s="17"/>
      <c r="W90" s="17"/>
      <c r="X90" s="17"/>
      <c r="Y90" s="17"/>
      <c r="Z90" s="17"/>
      <c r="AA90" s="17"/>
      <c r="AB90" s="17"/>
    </row>
    <row r="91" spans="1:28" ht="14.4" customHeight="1" x14ac:dyDescent="0.9">
      <c r="A91" s="42">
        <v>82</v>
      </c>
      <c r="B91" s="18" t="s">
        <v>409</v>
      </c>
      <c r="C91" s="18" t="s">
        <v>279</v>
      </c>
      <c r="D91" s="18" t="s">
        <v>380</v>
      </c>
      <c r="E91" s="20"/>
      <c r="F91" s="21">
        <v>5.5</v>
      </c>
      <c r="G91" s="19">
        <v>100</v>
      </c>
      <c r="H91" s="20"/>
      <c r="I91" s="18" t="s">
        <v>359</v>
      </c>
      <c r="J91" s="1" t="s">
        <v>457</v>
      </c>
      <c r="K91" s="17"/>
      <c r="L91" s="17"/>
      <c r="M91" s="17"/>
      <c r="N91" s="17"/>
      <c r="O91" s="17"/>
      <c r="P91" s="17"/>
      <c r="Q91" s="17"/>
      <c r="R91" s="17"/>
      <c r="S91" s="17"/>
      <c r="T91" s="17"/>
      <c r="U91" s="17"/>
      <c r="V91" s="17"/>
      <c r="W91" s="17"/>
      <c r="X91" s="17"/>
      <c r="Y91" s="17"/>
      <c r="Z91" s="17"/>
      <c r="AA91" s="17"/>
      <c r="AB91" s="17"/>
    </row>
    <row r="92" spans="1:28" ht="14.4" customHeight="1" x14ac:dyDescent="0.9">
      <c r="A92" s="42">
        <v>83</v>
      </c>
      <c r="B92" s="18" t="s">
        <v>410</v>
      </c>
      <c r="C92" s="18" t="s">
        <v>279</v>
      </c>
      <c r="D92" s="20"/>
      <c r="E92" s="18" t="s">
        <v>380</v>
      </c>
      <c r="F92" s="21">
        <v>5.5</v>
      </c>
      <c r="G92" s="20"/>
      <c r="H92" s="19">
        <v>100</v>
      </c>
      <c r="I92" s="18" t="s">
        <v>359</v>
      </c>
      <c r="J92" s="1" t="s">
        <v>457</v>
      </c>
      <c r="K92" s="17"/>
      <c r="L92" s="17"/>
      <c r="M92" s="17"/>
      <c r="N92" s="17"/>
      <c r="O92" s="17"/>
      <c r="P92" s="17"/>
      <c r="Q92" s="17"/>
      <c r="R92" s="17"/>
      <c r="S92" s="17"/>
      <c r="T92" s="17"/>
      <c r="U92" s="17"/>
      <c r="V92" s="17"/>
      <c r="W92" s="17"/>
      <c r="X92" s="17"/>
      <c r="Y92" s="17"/>
      <c r="Z92" s="17"/>
      <c r="AA92" s="17"/>
      <c r="AB92" s="17"/>
    </row>
    <row r="93" spans="1:28" ht="21.5" x14ac:dyDescent="0.9">
      <c r="A93" s="42">
        <v>84</v>
      </c>
      <c r="B93" s="18" t="s">
        <v>411</v>
      </c>
      <c r="C93" s="18" t="s">
        <v>279</v>
      </c>
      <c r="D93" s="18" t="s">
        <v>383</v>
      </c>
      <c r="E93" s="20"/>
      <c r="F93" s="21">
        <v>3.5</v>
      </c>
      <c r="G93" s="19">
        <v>100</v>
      </c>
      <c r="H93" s="20"/>
      <c r="I93" s="18" t="s">
        <v>292</v>
      </c>
      <c r="J93" s="1" t="s">
        <v>457</v>
      </c>
      <c r="K93" s="17"/>
      <c r="L93" s="17"/>
      <c r="M93" s="17"/>
      <c r="N93" s="17"/>
      <c r="O93" s="17"/>
      <c r="P93" s="17"/>
      <c r="Q93" s="17"/>
      <c r="R93" s="17"/>
      <c r="S93" s="17"/>
      <c r="T93" s="17"/>
      <c r="U93" s="17"/>
      <c r="V93" s="17"/>
      <c r="W93" s="17"/>
      <c r="X93" s="17"/>
      <c r="Y93" s="17"/>
      <c r="Z93" s="17"/>
      <c r="AA93" s="17"/>
      <c r="AB93" s="17"/>
    </row>
    <row r="94" spans="1:28" ht="14.4" customHeight="1" x14ac:dyDescent="0.9">
      <c r="A94" s="35" t="s">
        <v>288</v>
      </c>
      <c r="B94" s="36" t="s">
        <v>269</v>
      </c>
      <c r="C94" s="36" t="s">
        <v>270</v>
      </c>
      <c r="D94" s="37" t="s">
        <v>271</v>
      </c>
      <c r="E94" s="38"/>
      <c r="F94" s="36" t="s">
        <v>272</v>
      </c>
      <c r="G94" s="37" t="s">
        <v>289</v>
      </c>
      <c r="H94" s="38"/>
      <c r="I94" s="35" t="s">
        <v>38</v>
      </c>
      <c r="J94" s="1" t="s">
        <v>457</v>
      </c>
      <c r="K94" s="17"/>
      <c r="L94" s="17"/>
      <c r="M94" s="17"/>
      <c r="N94" s="17"/>
      <c r="O94" s="17"/>
      <c r="P94" s="17"/>
      <c r="Q94" s="17"/>
      <c r="R94" s="17"/>
      <c r="S94" s="17"/>
      <c r="T94" s="17"/>
      <c r="U94" s="17"/>
      <c r="V94" s="17"/>
      <c r="W94" s="17"/>
      <c r="X94" s="17"/>
      <c r="Y94" s="17"/>
      <c r="Z94" s="17"/>
      <c r="AA94" s="17"/>
      <c r="AB94" s="17"/>
    </row>
    <row r="95" spans="1:28" ht="21.5" x14ac:dyDescent="0.9">
      <c r="A95" s="39"/>
      <c r="B95" s="40"/>
      <c r="C95" s="40"/>
      <c r="D95" s="37" t="s">
        <v>274</v>
      </c>
      <c r="E95" s="37" t="s">
        <v>275</v>
      </c>
      <c r="F95" s="40"/>
      <c r="G95" s="37" t="s">
        <v>274</v>
      </c>
      <c r="H95" s="37" t="s">
        <v>275</v>
      </c>
      <c r="I95" s="39"/>
      <c r="J95" s="1" t="s">
        <v>457</v>
      </c>
      <c r="K95" s="17"/>
      <c r="L95" s="17"/>
      <c r="M95" s="17"/>
      <c r="N95" s="17"/>
      <c r="O95" s="17"/>
      <c r="P95" s="17"/>
      <c r="Q95" s="17"/>
      <c r="R95" s="17"/>
      <c r="S95" s="17"/>
      <c r="T95" s="17"/>
      <c r="U95" s="17"/>
      <c r="V95" s="17"/>
      <c r="W95" s="17"/>
      <c r="X95" s="17"/>
      <c r="Y95" s="17"/>
      <c r="Z95" s="17"/>
      <c r="AA95" s="17"/>
      <c r="AB95" s="17"/>
    </row>
    <row r="96" spans="1:28" ht="21.5" x14ac:dyDescent="0.9">
      <c r="A96" s="20"/>
      <c r="B96" s="20"/>
      <c r="C96" s="20"/>
      <c r="D96" s="18" t="s">
        <v>336</v>
      </c>
      <c r="E96" s="20"/>
      <c r="F96" s="20"/>
      <c r="G96" s="20"/>
      <c r="H96" s="20"/>
      <c r="I96" s="20"/>
      <c r="J96" s="1" t="s">
        <v>457</v>
      </c>
      <c r="K96" s="17"/>
      <c r="L96" s="17"/>
      <c r="M96" s="17"/>
      <c r="N96" s="17"/>
      <c r="O96" s="17"/>
      <c r="P96" s="17"/>
      <c r="Q96" s="17"/>
      <c r="R96" s="17"/>
      <c r="S96" s="17"/>
      <c r="T96" s="17"/>
      <c r="U96" s="17"/>
      <c r="V96" s="17"/>
      <c r="W96" s="17"/>
      <c r="X96" s="17"/>
      <c r="Y96" s="17"/>
      <c r="Z96" s="17"/>
      <c r="AA96" s="17"/>
      <c r="AB96" s="17"/>
    </row>
    <row r="97" spans="1:28" ht="21.5" x14ac:dyDescent="0.9">
      <c r="A97" s="44" t="s">
        <v>412</v>
      </c>
      <c r="B97" s="17"/>
      <c r="C97" s="17"/>
      <c r="D97" s="17"/>
      <c r="E97" s="17"/>
      <c r="F97" s="17"/>
      <c r="G97" s="17"/>
      <c r="H97" s="17"/>
      <c r="I97" s="17"/>
      <c r="J97" s="1" t="s">
        <v>457</v>
      </c>
      <c r="K97" s="17"/>
      <c r="L97" s="17"/>
      <c r="M97" s="17"/>
      <c r="N97" s="17"/>
      <c r="O97" s="17"/>
      <c r="P97" s="17"/>
      <c r="Q97" s="17"/>
      <c r="R97" s="17"/>
      <c r="S97" s="17"/>
      <c r="T97" s="17"/>
      <c r="U97" s="17"/>
      <c r="V97" s="17"/>
      <c r="W97" s="17"/>
      <c r="X97" s="17"/>
      <c r="Y97" s="17"/>
      <c r="Z97" s="17"/>
      <c r="AA97" s="17"/>
      <c r="AB97" s="17"/>
    </row>
    <row r="98" spans="1:28" ht="21.5" x14ac:dyDescent="0.9">
      <c r="A98" s="17" t="s">
        <v>413</v>
      </c>
      <c r="B98" s="17"/>
      <c r="C98" s="17"/>
      <c r="D98" s="17"/>
      <c r="E98" s="17"/>
      <c r="F98" s="17"/>
      <c r="G98" s="17"/>
      <c r="H98" s="17"/>
      <c r="I98" s="17"/>
      <c r="J98" s="1" t="s">
        <v>457</v>
      </c>
      <c r="K98" s="17"/>
      <c r="L98" s="17"/>
      <c r="M98" s="17"/>
      <c r="N98" s="17"/>
      <c r="O98" s="17"/>
      <c r="P98" s="17"/>
      <c r="Q98" s="17"/>
      <c r="R98" s="17"/>
      <c r="S98" s="17"/>
      <c r="T98" s="17"/>
      <c r="U98" s="17"/>
      <c r="V98" s="17"/>
      <c r="W98" s="17"/>
      <c r="X98" s="17"/>
      <c r="Y98" s="17"/>
      <c r="Z98" s="17"/>
      <c r="AA98" s="17"/>
      <c r="AB98" s="17"/>
    </row>
    <row r="99" spans="1:28" ht="21.5" x14ac:dyDescent="0.9">
      <c r="J99" s="1" t="s">
        <v>457</v>
      </c>
    </row>
    <row r="100" spans="1:28" ht="21.5" x14ac:dyDescent="0.9">
      <c r="A100" s="45" t="s">
        <v>424</v>
      </c>
      <c r="B100" s="17"/>
      <c r="C100" s="17"/>
      <c r="D100" s="17"/>
      <c r="E100" s="17"/>
      <c r="F100" s="17"/>
      <c r="G100" s="17"/>
      <c r="H100" s="17"/>
      <c r="I100" s="17"/>
      <c r="J100" s="1" t="s">
        <v>457</v>
      </c>
    </row>
    <row r="101" spans="1:28" ht="26" x14ac:dyDescent="0.9">
      <c r="A101" s="29" t="s">
        <v>425</v>
      </c>
      <c r="B101" s="28" t="s">
        <v>269</v>
      </c>
      <c r="C101" s="28" t="s">
        <v>270</v>
      </c>
      <c r="D101" s="31" t="s">
        <v>271</v>
      </c>
      <c r="E101" s="34"/>
      <c r="F101" s="28" t="s">
        <v>272</v>
      </c>
      <c r="G101" s="31" t="s">
        <v>426</v>
      </c>
      <c r="H101" s="34"/>
      <c r="I101" s="29" t="s">
        <v>38</v>
      </c>
      <c r="J101" s="1" t="s">
        <v>457</v>
      </c>
    </row>
    <row r="102" spans="1:28" ht="21.5" x14ac:dyDescent="0.9">
      <c r="A102" s="32"/>
      <c r="B102" s="30"/>
      <c r="C102" s="30"/>
      <c r="D102" s="31" t="s">
        <v>274</v>
      </c>
      <c r="E102" s="31" t="s">
        <v>275</v>
      </c>
      <c r="F102" s="30"/>
      <c r="G102" s="31" t="s">
        <v>274</v>
      </c>
      <c r="H102" s="31" t="s">
        <v>275</v>
      </c>
      <c r="I102" s="32"/>
      <c r="J102" s="1" t="s">
        <v>457</v>
      </c>
    </row>
    <row r="103" spans="1:28" ht="21.5" x14ac:dyDescent="0.9">
      <c r="A103" s="19">
        <v>1</v>
      </c>
      <c r="B103" s="18" t="s">
        <v>427</v>
      </c>
      <c r="C103" s="18" t="s">
        <v>298</v>
      </c>
      <c r="D103" s="18" t="s">
        <v>428</v>
      </c>
      <c r="E103" s="18" t="s">
        <v>429</v>
      </c>
      <c r="F103" s="18" t="s">
        <v>430</v>
      </c>
      <c r="G103" s="19">
        <v>100</v>
      </c>
      <c r="H103" s="19">
        <v>100</v>
      </c>
      <c r="I103" s="20"/>
      <c r="J103" s="1" t="s">
        <v>457</v>
      </c>
    </row>
    <row r="104" spans="1:28" ht="21.5" x14ac:dyDescent="0.9">
      <c r="A104" s="19">
        <v>2</v>
      </c>
      <c r="B104" s="18" t="s">
        <v>431</v>
      </c>
      <c r="C104" s="18" t="s">
        <v>298</v>
      </c>
      <c r="D104" s="18" t="s">
        <v>291</v>
      </c>
      <c r="E104" s="18" t="s">
        <v>432</v>
      </c>
      <c r="F104" s="18" t="s">
        <v>305</v>
      </c>
      <c r="G104" s="19">
        <v>100</v>
      </c>
      <c r="H104" s="19">
        <v>100</v>
      </c>
      <c r="I104" s="20"/>
      <c r="J104" s="1" t="s">
        <v>457</v>
      </c>
    </row>
    <row r="105" spans="1:28" ht="21.5" x14ac:dyDescent="0.9">
      <c r="A105" s="19">
        <v>3</v>
      </c>
      <c r="B105" s="18" t="s">
        <v>433</v>
      </c>
      <c r="C105" s="18" t="s">
        <v>298</v>
      </c>
      <c r="D105" s="18" t="s">
        <v>434</v>
      </c>
      <c r="E105" s="18" t="s">
        <v>435</v>
      </c>
      <c r="F105" s="18" t="s">
        <v>305</v>
      </c>
      <c r="G105" s="19">
        <v>100</v>
      </c>
      <c r="H105" s="19">
        <v>100</v>
      </c>
      <c r="I105" s="20"/>
      <c r="J105" s="1" t="s">
        <v>457</v>
      </c>
    </row>
    <row r="106" spans="1:28" ht="21.5" x14ac:dyDescent="0.9">
      <c r="A106" s="19">
        <v>4</v>
      </c>
      <c r="B106" s="18" t="s">
        <v>436</v>
      </c>
      <c r="C106" s="18" t="s">
        <v>298</v>
      </c>
      <c r="D106" s="18" t="s">
        <v>291</v>
      </c>
      <c r="E106" s="18" t="s">
        <v>291</v>
      </c>
      <c r="F106" s="18" t="s">
        <v>305</v>
      </c>
      <c r="G106" s="19">
        <v>100</v>
      </c>
      <c r="H106" s="19">
        <v>100</v>
      </c>
      <c r="I106" s="20"/>
      <c r="J106" s="1" t="s">
        <v>457</v>
      </c>
    </row>
    <row r="107" spans="1:28" ht="21.5" x14ac:dyDescent="0.9">
      <c r="A107" s="19">
        <v>5</v>
      </c>
      <c r="B107" s="18" t="s">
        <v>437</v>
      </c>
      <c r="C107" s="18" t="s">
        <v>298</v>
      </c>
      <c r="D107" s="18" t="s">
        <v>291</v>
      </c>
      <c r="E107" s="18" t="s">
        <v>291</v>
      </c>
      <c r="F107" s="18" t="s">
        <v>305</v>
      </c>
      <c r="G107" s="19">
        <v>100</v>
      </c>
      <c r="H107" s="19">
        <v>100</v>
      </c>
      <c r="I107" s="20"/>
      <c r="J107" s="1" t="s">
        <v>457</v>
      </c>
    </row>
    <row r="108" spans="1:28" ht="21.5" x14ac:dyDescent="0.9">
      <c r="A108" s="19">
        <v>6</v>
      </c>
      <c r="B108" s="18" t="s">
        <v>438</v>
      </c>
      <c r="C108" s="18" t="s">
        <v>298</v>
      </c>
      <c r="D108" s="18" t="s">
        <v>291</v>
      </c>
      <c r="E108" s="18" t="s">
        <v>294</v>
      </c>
      <c r="F108" s="18" t="s">
        <v>439</v>
      </c>
      <c r="G108" s="19">
        <v>100</v>
      </c>
      <c r="H108" s="19">
        <v>100</v>
      </c>
      <c r="I108" s="20"/>
      <c r="J108" s="1" t="s">
        <v>457</v>
      </c>
    </row>
    <row r="109" spans="1:28" ht="25" x14ac:dyDescent="0.9">
      <c r="A109" s="19">
        <v>7</v>
      </c>
      <c r="B109" s="18" t="s">
        <v>440</v>
      </c>
      <c r="C109" s="18" t="s">
        <v>298</v>
      </c>
      <c r="D109" s="18" t="s">
        <v>441</v>
      </c>
      <c r="E109" s="18" t="s">
        <v>442</v>
      </c>
      <c r="F109" s="18" t="s">
        <v>305</v>
      </c>
      <c r="G109" s="19">
        <v>100</v>
      </c>
      <c r="H109" s="19">
        <v>100</v>
      </c>
      <c r="I109" s="20"/>
      <c r="J109" s="1" t="s">
        <v>457</v>
      </c>
    </row>
    <row r="110" spans="1:28" ht="21.5" x14ac:dyDescent="0.9">
      <c r="A110" s="19">
        <v>8</v>
      </c>
      <c r="B110" s="18" t="s">
        <v>443</v>
      </c>
      <c r="C110" s="18" t="s">
        <v>298</v>
      </c>
      <c r="D110" s="18" t="s">
        <v>441</v>
      </c>
      <c r="E110" s="18" t="s">
        <v>294</v>
      </c>
      <c r="F110" s="18" t="s">
        <v>305</v>
      </c>
      <c r="G110" s="19">
        <v>100</v>
      </c>
      <c r="H110" s="19">
        <v>100</v>
      </c>
      <c r="I110" s="20"/>
      <c r="J110" s="1" t="s">
        <v>457</v>
      </c>
    </row>
    <row r="111" spans="1:28" ht="21.5" x14ac:dyDescent="0.9">
      <c r="A111" s="19">
        <v>9</v>
      </c>
      <c r="B111" s="18" t="s">
        <v>444</v>
      </c>
      <c r="C111" s="18" t="s">
        <v>298</v>
      </c>
      <c r="D111" s="18" t="s">
        <v>445</v>
      </c>
      <c r="E111" s="18" t="s">
        <v>294</v>
      </c>
      <c r="F111" s="18" t="s">
        <v>305</v>
      </c>
      <c r="G111" s="19">
        <v>100</v>
      </c>
      <c r="H111" s="19">
        <v>100</v>
      </c>
      <c r="I111" s="20"/>
      <c r="J111" s="1" t="s">
        <v>457</v>
      </c>
    </row>
    <row r="112" spans="1:28" ht="26" x14ac:dyDescent="0.9">
      <c r="A112" s="29" t="s">
        <v>425</v>
      </c>
      <c r="B112" s="28" t="s">
        <v>269</v>
      </c>
      <c r="C112" s="28" t="s">
        <v>270</v>
      </c>
      <c r="D112" s="31" t="s">
        <v>271</v>
      </c>
      <c r="E112" s="34"/>
      <c r="F112" s="28" t="s">
        <v>272</v>
      </c>
      <c r="G112" s="31" t="s">
        <v>426</v>
      </c>
      <c r="H112" s="34"/>
      <c r="I112" s="29" t="s">
        <v>38</v>
      </c>
      <c r="J112" s="1" t="s">
        <v>457</v>
      </c>
    </row>
    <row r="113" spans="1:10" ht="21.5" x14ac:dyDescent="0.9">
      <c r="A113" s="32"/>
      <c r="B113" s="30"/>
      <c r="C113" s="30"/>
      <c r="D113" s="31" t="s">
        <v>274</v>
      </c>
      <c r="E113" s="31" t="s">
        <v>275</v>
      </c>
      <c r="F113" s="30"/>
      <c r="G113" s="31" t="s">
        <v>274</v>
      </c>
      <c r="H113" s="31" t="s">
        <v>275</v>
      </c>
      <c r="I113" s="32"/>
      <c r="J113" s="1" t="s">
        <v>457</v>
      </c>
    </row>
    <row r="114" spans="1:10" ht="21.5" x14ac:dyDescent="0.9">
      <c r="A114" s="19">
        <v>10</v>
      </c>
      <c r="B114" s="18" t="s">
        <v>446</v>
      </c>
      <c r="C114" s="18" t="s">
        <v>279</v>
      </c>
      <c r="D114" s="18" t="s">
        <v>371</v>
      </c>
      <c r="E114" s="20"/>
      <c r="F114" s="21">
        <v>5.5</v>
      </c>
      <c r="G114" s="19">
        <v>100</v>
      </c>
      <c r="H114" s="20"/>
      <c r="I114" s="20"/>
      <c r="J114" s="1" t="s">
        <v>457</v>
      </c>
    </row>
    <row r="115" spans="1:10" ht="21.5" x14ac:dyDescent="0.9">
      <c r="A115" s="19">
        <v>11</v>
      </c>
      <c r="B115" s="18" t="s">
        <v>447</v>
      </c>
      <c r="C115" s="18" t="s">
        <v>298</v>
      </c>
      <c r="D115" s="18" t="s">
        <v>371</v>
      </c>
      <c r="E115" s="18" t="s">
        <v>366</v>
      </c>
      <c r="F115" s="21">
        <v>5.5</v>
      </c>
      <c r="G115" s="19">
        <v>100</v>
      </c>
      <c r="H115" s="19">
        <v>100</v>
      </c>
      <c r="I115" s="20"/>
      <c r="J115" s="1" t="s">
        <v>457</v>
      </c>
    </row>
    <row r="116" spans="1:10" ht="21.5" x14ac:dyDescent="0.9">
      <c r="A116" s="19">
        <v>12</v>
      </c>
      <c r="B116" s="18" t="s">
        <v>448</v>
      </c>
      <c r="C116" s="18" t="s">
        <v>298</v>
      </c>
      <c r="D116" s="18" t="s">
        <v>371</v>
      </c>
      <c r="E116" s="18" t="s">
        <v>366</v>
      </c>
      <c r="F116" s="18" t="s">
        <v>449</v>
      </c>
      <c r="G116" s="19">
        <v>100</v>
      </c>
      <c r="H116" s="19">
        <v>100</v>
      </c>
      <c r="I116" s="20"/>
      <c r="J116" s="1" t="s">
        <v>457</v>
      </c>
    </row>
    <row r="117" spans="1:10" ht="21.5" x14ac:dyDescent="0.9">
      <c r="A117" s="19">
        <v>13</v>
      </c>
      <c r="B117" s="18" t="s">
        <v>450</v>
      </c>
      <c r="C117" s="18" t="s">
        <v>279</v>
      </c>
      <c r="D117" s="18" t="s">
        <v>371</v>
      </c>
      <c r="E117" s="20"/>
      <c r="F117" s="19">
        <v>7</v>
      </c>
      <c r="G117" s="19">
        <v>100</v>
      </c>
      <c r="H117" s="20"/>
      <c r="I117" s="20"/>
      <c r="J117" s="1" t="s">
        <v>457</v>
      </c>
    </row>
    <row r="118" spans="1:10" ht="21.5" x14ac:dyDescent="0.9">
      <c r="A118" s="19">
        <v>14</v>
      </c>
      <c r="B118" s="18" t="s">
        <v>451</v>
      </c>
      <c r="C118" s="18" t="s">
        <v>298</v>
      </c>
      <c r="D118" s="18" t="s">
        <v>371</v>
      </c>
      <c r="E118" s="18" t="s">
        <v>368</v>
      </c>
      <c r="F118" s="18" t="s">
        <v>452</v>
      </c>
      <c r="G118" s="19">
        <v>100</v>
      </c>
      <c r="H118" s="19">
        <v>100</v>
      </c>
      <c r="I118" s="20"/>
      <c r="J118" s="1" t="s">
        <v>457</v>
      </c>
    </row>
    <row r="119" spans="1:10" ht="21.5" x14ac:dyDescent="0.9">
      <c r="A119" s="19">
        <v>15</v>
      </c>
      <c r="B119" s="18" t="s">
        <v>453</v>
      </c>
      <c r="C119" s="18" t="s">
        <v>320</v>
      </c>
      <c r="D119" s="20"/>
      <c r="E119" s="18" t="s">
        <v>368</v>
      </c>
      <c r="F119" s="19">
        <v>7</v>
      </c>
      <c r="G119" s="20"/>
      <c r="H119" s="19">
        <v>100</v>
      </c>
      <c r="I119" s="20"/>
      <c r="J119" s="1" t="s">
        <v>457</v>
      </c>
    </row>
    <row r="120" spans="1:10" ht="21.5" x14ac:dyDescent="0.9">
      <c r="A120" s="19">
        <v>16</v>
      </c>
      <c r="B120" s="18" t="s">
        <v>454</v>
      </c>
      <c r="C120" s="18" t="s">
        <v>279</v>
      </c>
      <c r="D120" s="18" t="s">
        <v>371</v>
      </c>
      <c r="E120" s="20"/>
      <c r="F120" s="19">
        <v>7</v>
      </c>
      <c r="G120" s="19">
        <v>100</v>
      </c>
      <c r="H120" s="20"/>
      <c r="I120" s="20"/>
      <c r="J120" s="1" t="s">
        <v>457</v>
      </c>
    </row>
    <row r="121" spans="1:10" ht="21.5" x14ac:dyDescent="0.9">
      <c r="A121" s="19">
        <v>17</v>
      </c>
      <c r="B121" s="18" t="s">
        <v>455</v>
      </c>
      <c r="C121" s="18" t="s">
        <v>298</v>
      </c>
      <c r="D121" s="18" t="s">
        <v>371</v>
      </c>
      <c r="E121" s="20"/>
      <c r="F121" s="21">
        <v>3.5</v>
      </c>
      <c r="G121" s="19">
        <v>100</v>
      </c>
      <c r="H121" s="20"/>
      <c r="I121" s="20"/>
      <c r="J121" s="1" t="s">
        <v>457</v>
      </c>
    </row>
    <row r="122" spans="1:10" ht="21.5" x14ac:dyDescent="0.9">
      <c r="A122" s="19">
        <v>18</v>
      </c>
      <c r="B122" s="18" t="s">
        <v>456</v>
      </c>
      <c r="C122" s="18" t="s">
        <v>298</v>
      </c>
      <c r="D122" s="18" t="s">
        <v>371</v>
      </c>
      <c r="E122" s="18" t="s">
        <v>372</v>
      </c>
      <c r="F122" s="18" t="s">
        <v>364</v>
      </c>
      <c r="G122" s="19">
        <v>100</v>
      </c>
      <c r="H122" s="19">
        <v>100</v>
      </c>
      <c r="I122" s="20"/>
      <c r="J122" s="1" t="s">
        <v>457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E8F11-0D6A-41AD-A449-63FE7BBB3AE3}">
  <sheetPr>
    <tabColor theme="8" tint="0.39997558519241921"/>
  </sheetPr>
  <dimension ref="A1:H6"/>
  <sheetViews>
    <sheetView zoomScale="70" zoomScaleNormal="70" workbookViewId="0">
      <selection activeCell="D5" sqref="D5"/>
    </sheetView>
  </sheetViews>
  <sheetFormatPr defaultColWidth="8.90625" defaultRowHeight="20" x14ac:dyDescent="0.85"/>
  <cols>
    <col min="1" max="1" width="6" style="72" bestFit="1" customWidth="1"/>
    <col min="2" max="2" width="99.81640625" style="46" customWidth="1"/>
    <col min="3" max="3" width="7.54296875" style="46" customWidth="1"/>
    <col min="4" max="4" width="10.453125" style="46" customWidth="1"/>
    <col min="5" max="5" width="10.90625" style="46" bestFit="1" customWidth="1"/>
    <col min="6" max="6" width="10.453125" style="46" customWidth="1"/>
    <col min="7" max="7" width="18.36328125" style="46" customWidth="1"/>
    <col min="8" max="8" width="17.36328125" style="46" customWidth="1"/>
    <col min="9" max="16384" width="8.90625" style="46"/>
  </cols>
  <sheetData>
    <row r="1" spans="1:8" s="54" customFormat="1" x14ac:dyDescent="0.35">
      <c r="A1" s="133" t="s">
        <v>0</v>
      </c>
      <c r="B1" s="133"/>
      <c r="C1" s="133"/>
      <c r="D1" s="133"/>
      <c r="E1" s="133"/>
      <c r="F1" s="133"/>
      <c r="G1" s="133"/>
      <c r="H1" s="133"/>
    </row>
    <row r="2" spans="1:8" s="54" customFormat="1" x14ac:dyDescent="0.35">
      <c r="A2" s="123" t="s">
        <v>472</v>
      </c>
      <c r="B2" s="123"/>
      <c r="C2" s="123"/>
      <c r="D2" s="123"/>
      <c r="E2" s="123"/>
      <c r="F2" s="123"/>
      <c r="G2" s="123"/>
      <c r="H2" s="123"/>
    </row>
    <row r="3" spans="1:8" s="54" customFormat="1" x14ac:dyDescent="0.35">
      <c r="A3" s="57"/>
      <c r="B3" s="129" t="s">
        <v>621</v>
      </c>
      <c r="C3" s="129" t="s">
        <v>476</v>
      </c>
      <c r="D3" s="129" t="s">
        <v>584</v>
      </c>
      <c r="E3" s="125" t="s">
        <v>475</v>
      </c>
      <c r="F3" s="134"/>
      <c r="G3" s="126"/>
      <c r="H3" s="129" t="s">
        <v>521</v>
      </c>
    </row>
    <row r="4" spans="1:8" s="54" customFormat="1" x14ac:dyDescent="0.35">
      <c r="A4" s="57"/>
      <c r="B4" s="130"/>
      <c r="C4" s="130"/>
      <c r="D4" s="130"/>
      <c r="E4" s="57" t="s">
        <v>616</v>
      </c>
      <c r="F4" s="57" t="s">
        <v>617</v>
      </c>
      <c r="G4" s="57" t="s">
        <v>473</v>
      </c>
      <c r="H4" s="130"/>
    </row>
    <row r="5" spans="1:8" s="54" customFormat="1" ht="340" x14ac:dyDescent="0.35">
      <c r="A5" s="71">
        <v>3</v>
      </c>
      <c r="B5" s="53" t="s">
        <v>618</v>
      </c>
      <c r="C5" s="67" t="s">
        <v>474</v>
      </c>
      <c r="D5" s="68" t="e">
        <f>#REF!+#REF!</f>
        <v>#REF!</v>
      </c>
      <c r="E5" s="69">
        <v>175</v>
      </c>
      <c r="F5" s="69">
        <v>50</v>
      </c>
      <c r="G5" s="70" t="e">
        <f>D5*E5+D5*F5</f>
        <v>#REF!</v>
      </c>
      <c r="H5" s="71"/>
    </row>
    <row r="6" spans="1:8" x14ac:dyDescent="0.85">
      <c r="F6" s="81" t="s">
        <v>624</v>
      </c>
      <c r="G6" s="80" t="e">
        <f>SUM(G5:G5)</f>
        <v>#REF!</v>
      </c>
    </row>
  </sheetData>
  <mergeCells count="7">
    <mergeCell ref="A1:H1"/>
    <mergeCell ref="A2:H2"/>
    <mergeCell ref="B3:B4"/>
    <mergeCell ref="C3:C4"/>
    <mergeCell ref="D3:D4"/>
    <mergeCell ref="E3:G3"/>
    <mergeCell ref="H3:H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7317D-B4F1-4AC3-B596-857A0D123EB5}">
  <sheetPr>
    <tabColor theme="8" tint="0.39997558519241921"/>
  </sheetPr>
  <dimension ref="A1:G7"/>
  <sheetViews>
    <sheetView zoomScale="70" zoomScaleNormal="70" workbookViewId="0">
      <selection activeCell="H7" sqref="H7"/>
    </sheetView>
  </sheetViews>
  <sheetFormatPr defaultColWidth="8.90625" defaultRowHeight="20" x14ac:dyDescent="0.85"/>
  <cols>
    <col min="1" max="1" width="6" style="72" bestFit="1" customWidth="1"/>
    <col min="2" max="2" width="99.81640625" style="46" customWidth="1"/>
    <col min="3" max="3" width="7.54296875" style="46" customWidth="1"/>
    <col min="4" max="4" width="10.453125" style="46" customWidth="1"/>
    <col min="5" max="5" width="10.90625" style="46" bestFit="1" customWidth="1"/>
    <col min="6" max="6" width="18.36328125" style="46" customWidth="1"/>
    <col min="7" max="7" width="17.36328125" style="46" customWidth="1"/>
    <col min="8" max="16384" width="8.90625" style="46"/>
  </cols>
  <sheetData>
    <row r="1" spans="1:7" s="54" customFormat="1" x14ac:dyDescent="0.35">
      <c r="A1" s="133" t="s">
        <v>0</v>
      </c>
      <c r="B1" s="133"/>
      <c r="C1" s="133"/>
      <c r="D1" s="133"/>
      <c r="E1" s="133"/>
      <c r="F1" s="133"/>
      <c r="G1" s="133"/>
    </row>
    <row r="2" spans="1:7" s="54" customFormat="1" x14ac:dyDescent="0.35">
      <c r="A2" s="123" t="s">
        <v>472</v>
      </c>
      <c r="B2" s="123"/>
      <c r="C2" s="123"/>
      <c r="D2" s="123"/>
      <c r="E2" s="123"/>
      <c r="F2" s="123"/>
      <c r="G2" s="123"/>
    </row>
    <row r="3" spans="1:7" s="54" customFormat="1" x14ac:dyDescent="0.35">
      <c r="A3" s="57"/>
      <c r="B3" s="129" t="s">
        <v>621</v>
      </c>
      <c r="C3" s="129" t="s">
        <v>476</v>
      </c>
      <c r="D3" s="129" t="s">
        <v>584</v>
      </c>
      <c r="E3" s="125" t="s">
        <v>475</v>
      </c>
      <c r="F3" s="126"/>
      <c r="G3" s="129" t="s">
        <v>521</v>
      </c>
    </row>
    <row r="4" spans="1:7" s="54" customFormat="1" x14ac:dyDescent="0.35">
      <c r="A4" s="57"/>
      <c r="B4" s="130"/>
      <c r="C4" s="130"/>
      <c r="D4" s="130"/>
      <c r="E4" s="57" t="s">
        <v>616</v>
      </c>
      <c r="F4" s="57" t="s">
        <v>473</v>
      </c>
      <c r="G4" s="130"/>
    </row>
    <row r="5" spans="1:7" s="54" customFormat="1" ht="260" x14ac:dyDescent="0.35">
      <c r="A5" s="71">
        <v>1</v>
      </c>
      <c r="B5" s="100" t="s">
        <v>619</v>
      </c>
      <c r="C5" s="101" t="s">
        <v>477</v>
      </c>
      <c r="D5" s="102">
        <f>'Bar Marking'!E154+'Bar Marking'!M47</f>
        <v>31914</v>
      </c>
      <c r="E5" s="103">
        <v>450</v>
      </c>
      <c r="F5" s="104">
        <f>D5*E5</f>
        <v>14361300</v>
      </c>
      <c r="G5" s="105"/>
    </row>
    <row r="6" spans="1:7" s="54" customFormat="1" ht="279" customHeight="1" x14ac:dyDescent="0.35">
      <c r="A6" s="71">
        <v>2</v>
      </c>
      <c r="B6" s="53" t="s">
        <v>620</v>
      </c>
      <c r="C6" s="67" t="s">
        <v>477</v>
      </c>
      <c r="D6" s="68" t="e">
        <f>#REF!</f>
        <v>#REF!</v>
      </c>
      <c r="E6" s="69">
        <v>450</v>
      </c>
      <c r="F6" s="79" t="e">
        <f>D6*E6</f>
        <v>#REF!</v>
      </c>
      <c r="G6" s="71"/>
    </row>
    <row r="7" spans="1:7" x14ac:dyDescent="0.85">
      <c r="F7" s="80" t="e">
        <f>SUM(F5:F6)</f>
        <v>#REF!</v>
      </c>
    </row>
  </sheetData>
  <mergeCells count="7">
    <mergeCell ref="A1:G1"/>
    <mergeCell ref="A2:G2"/>
    <mergeCell ref="B3:B4"/>
    <mergeCell ref="C3:C4"/>
    <mergeCell ref="D3:D4"/>
    <mergeCell ref="E3:F3"/>
    <mergeCell ref="G3:G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E59F4-E2A8-4512-AB60-8D7839241A9C}">
  <dimension ref="A1:G24"/>
  <sheetViews>
    <sheetView topLeftCell="A2" workbookViewId="0">
      <selection activeCell="H17" sqref="H17"/>
    </sheetView>
  </sheetViews>
  <sheetFormatPr defaultColWidth="8.81640625" defaultRowHeight="15.5" x14ac:dyDescent="0.65"/>
  <cols>
    <col min="1" max="1" width="8.81640625" style="91"/>
    <col min="2" max="2" width="21.54296875" style="91" bestFit="1" customWidth="1"/>
    <col min="3" max="3" width="12.6328125" style="91" customWidth="1"/>
    <col min="4" max="5" width="8.81640625" style="91"/>
    <col min="6" max="6" width="11.1796875" style="91" bestFit="1" customWidth="1"/>
    <col min="7" max="7" width="8.81640625" style="95"/>
    <col min="8" max="16384" width="8.81640625" style="91"/>
  </cols>
  <sheetData>
    <row r="1" spans="1:7" x14ac:dyDescent="0.65">
      <c r="A1" s="90" t="s">
        <v>471</v>
      </c>
      <c r="B1" s="90" t="s">
        <v>626</v>
      </c>
      <c r="C1" s="90" t="s">
        <v>478</v>
      </c>
      <c r="D1" s="90" t="s">
        <v>520</v>
      </c>
      <c r="E1" s="90" t="s">
        <v>622</v>
      </c>
      <c r="F1" s="90" t="s">
        <v>627</v>
      </c>
      <c r="G1" s="94" t="s">
        <v>636</v>
      </c>
    </row>
    <row r="2" spans="1:7" x14ac:dyDescent="0.65">
      <c r="A2" s="93">
        <v>1</v>
      </c>
      <c r="B2" s="92" t="s">
        <v>628</v>
      </c>
      <c r="C2" s="92" t="s">
        <v>595</v>
      </c>
      <c r="D2" s="92" t="s">
        <v>11</v>
      </c>
      <c r="E2" s="92">
        <v>900</v>
      </c>
      <c r="F2" s="92">
        <v>1200</v>
      </c>
      <c r="G2" s="93">
        <v>1</v>
      </c>
    </row>
    <row r="3" spans="1:7" x14ac:dyDescent="0.65">
      <c r="A3" s="93">
        <v>2</v>
      </c>
      <c r="B3" s="92" t="s">
        <v>628</v>
      </c>
      <c r="C3" s="92" t="s">
        <v>601</v>
      </c>
      <c r="D3" s="92" t="s">
        <v>17</v>
      </c>
      <c r="E3" s="92">
        <v>900</v>
      </c>
      <c r="F3" s="92">
        <v>1200</v>
      </c>
      <c r="G3" s="93">
        <v>1</v>
      </c>
    </row>
    <row r="4" spans="1:7" x14ac:dyDescent="0.65">
      <c r="A4" s="93">
        <v>3</v>
      </c>
      <c r="B4" s="92" t="s">
        <v>628</v>
      </c>
      <c r="C4" s="92" t="s">
        <v>608</v>
      </c>
      <c r="D4" s="92" t="s">
        <v>17</v>
      </c>
      <c r="E4" s="92">
        <v>900</v>
      </c>
      <c r="F4" s="92">
        <v>1200</v>
      </c>
      <c r="G4" s="93">
        <v>1</v>
      </c>
    </row>
    <row r="5" spans="1:7" x14ac:dyDescent="0.65">
      <c r="A5" s="93">
        <v>4</v>
      </c>
      <c r="B5" s="92" t="s">
        <v>628</v>
      </c>
      <c r="C5" s="92" t="s">
        <v>610</v>
      </c>
      <c r="D5" s="92" t="s">
        <v>17</v>
      </c>
      <c r="E5" s="92">
        <v>900</v>
      </c>
      <c r="F5" s="92">
        <v>1200</v>
      </c>
      <c r="G5" s="93">
        <v>1</v>
      </c>
    </row>
    <row r="6" spans="1:7" x14ac:dyDescent="0.65">
      <c r="A6" s="93">
        <v>5</v>
      </c>
      <c r="B6" s="92" t="s">
        <v>628</v>
      </c>
      <c r="C6" s="92" t="s">
        <v>611</v>
      </c>
      <c r="D6" s="92" t="s">
        <v>17</v>
      </c>
      <c r="E6" s="92">
        <v>900</v>
      </c>
      <c r="F6" s="92">
        <v>1200</v>
      </c>
      <c r="G6" s="93">
        <v>1</v>
      </c>
    </row>
    <row r="7" spans="1:7" x14ac:dyDescent="0.65">
      <c r="A7" s="93">
        <v>6</v>
      </c>
      <c r="B7" s="92" t="s">
        <v>628</v>
      </c>
      <c r="C7" s="92" t="s">
        <v>613</v>
      </c>
      <c r="D7" s="92" t="s">
        <v>17</v>
      </c>
      <c r="E7" s="92">
        <v>900</v>
      </c>
      <c r="F7" s="92">
        <v>1200</v>
      </c>
      <c r="G7" s="93">
        <v>1</v>
      </c>
    </row>
    <row r="8" spans="1:7" x14ac:dyDescent="0.65">
      <c r="A8" s="93"/>
      <c r="B8" s="92"/>
      <c r="C8" s="92"/>
      <c r="D8" s="92"/>
      <c r="E8" s="92"/>
      <c r="F8" s="94" t="s">
        <v>637</v>
      </c>
      <c r="G8" s="94">
        <f>SUM(G2:G7)</f>
        <v>6</v>
      </c>
    </row>
    <row r="9" spans="1:7" x14ac:dyDescent="0.65">
      <c r="A9" s="93">
        <v>7</v>
      </c>
      <c r="B9" s="92" t="s">
        <v>629</v>
      </c>
      <c r="C9" s="92" t="s">
        <v>630</v>
      </c>
      <c r="D9" s="92" t="s">
        <v>17</v>
      </c>
      <c r="E9" s="92">
        <v>900</v>
      </c>
      <c r="F9" s="92">
        <v>1200</v>
      </c>
      <c r="G9" s="93">
        <v>1</v>
      </c>
    </row>
    <row r="10" spans="1:7" x14ac:dyDescent="0.65">
      <c r="A10" s="93">
        <v>8</v>
      </c>
      <c r="B10" s="92" t="s">
        <v>629</v>
      </c>
      <c r="C10" s="92" t="s">
        <v>631</v>
      </c>
      <c r="D10" s="92" t="s">
        <v>11</v>
      </c>
      <c r="E10" s="92">
        <v>900</v>
      </c>
      <c r="F10" s="92">
        <v>1200</v>
      </c>
      <c r="G10" s="93">
        <v>1</v>
      </c>
    </row>
    <row r="11" spans="1:7" x14ac:dyDescent="0.65">
      <c r="A11" s="93">
        <v>9</v>
      </c>
      <c r="B11" s="92" t="s">
        <v>629</v>
      </c>
      <c r="C11" s="92" t="s">
        <v>631</v>
      </c>
      <c r="D11" s="92" t="s">
        <v>17</v>
      </c>
      <c r="E11" s="92">
        <v>900</v>
      </c>
      <c r="F11" s="92">
        <v>1200</v>
      </c>
      <c r="G11" s="93">
        <v>1</v>
      </c>
    </row>
    <row r="12" spans="1:7" x14ac:dyDescent="0.65">
      <c r="A12" s="93">
        <v>10</v>
      </c>
      <c r="B12" s="92" t="s">
        <v>629</v>
      </c>
      <c r="C12" s="92" t="s">
        <v>632</v>
      </c>
      <c r="D12" s="92" t="s">
        <v>17</v>
      </c>
      <c r="E12" s="92">
        <v>900</v>
      </c>
      <c r="F12" s="92">
        <v>1200</v>
      </c>
      <c r="G12" s="93">
        <v>1</v>
      </c>
    </row>
    <row r="13" spans="1:7" x14ac:dyDescent="0.65">
      <c r="A13" s="93"/>
      <c r="B13" s="92"/>
      <c r="C13" s="92"/>
      <c r="D13" s="92"/>
      <c r="E13" s="92"/>
      <c r="F13" s="94" t="s">
        <v>637</v>
      </c>
      <c r="G13" s="94">
        <f>SUM(G9:G12)</f>
        <v>4</v>
      </c>
    </row>
    <row r="14" spans="1:7" x14ac:dyDescent="0.65">
      <c r="A14" s="93">
        <v>11</v>
      </c>
      <c r="B14" s="92" t="s">
        <v>633</v>
      </c>
      <c r="C14" s="92" t="s">
        <v>630</v>
      </c>
      <c r="D14" s="92" t="s">
        <v>17</v>
      </c>
      <c r="E14" s="92">
        <v>900</v>
      </c>
      <c r="F14" s="92">
        <v>1200</v>
      </c>
      <c r="G14" s="93">
        <v>1</v>
      </c>
    </row>
    <row r="15" spans="1:7" x14ac:dyDescent="0.65">
      <c r="A15" s="93">
        <v>12</v>
      </c>
      <c r="B15" s="92" t="s">
        <v>633</v>
      </c>
      <c r="C15" s="92" t="s">
        <v>634</v>
      </c>
      <c r="D15" s="92" t="s">
        <v>11</v>
      </c>
      <c r="E15" s="92">
        <v>900</v>
      </c>
      <c r="F15" s="92">
        <v>1200</v>
      </c>
      <c r="G15" s="93">
        <v>1</v>
      </c>
    </row>
    <row r="16" spans="1:7" x14ac:dyDescent="0.65">
      <c r="A16" s="93">
        <v>13</v>
      </c>
      <c r="B16" s="92" t="s">
        <v>633</v>
      </c>
      <c r="C16" s="92" t="s">
        <v>631</v>
      </c>
      <c r="D16" s="92" t="s">
        <v>17</v>
      </c>
      <c r="E16" s="92">
        <v>900</v>
      </c>
      <c r="F16" s="92">
        <v>1200</v>
      </c>
      <c r="G16" s="93">
        <v>1</v>
      </c>
    </row>
    <row r="17" spans="1:7" x14ac:dyDescent="0.65">
      <c r="A17" s="93">
        <v>14</v>
      </c>
      <c r="B17" s="92" t="s">
        <v>633</v>
      </c>
      <c r="C17" s="92" t="s">
        <v>632</v>
      </c>
      <c r="D17" s="92" t="s">
        <v>17</v>
      </c>
      <c r="E17" s="92">
        <v>900</v>
      </c>
      <c r="F17" s="92">
        <v>1200</v>
      </c>
      <c r="G17" s="93">
        <v>1</v>
      </c>
    </row>
    <row r="18" spans="1:7" x14ac:dyDescent="0.65">
      <c r="A18" s="93"/>
      <c r="B18" s="92"/>
      <c r="C18" s="92"/>
      <c r="D18" s="92"/>
      <c r="E18" s="92"/>
      <c r="F18" s="94" t="s">
        <v>637</v>
      </c>
      <c r="G18" s="94">
        <f>SUM(G14:G17)</f>
        <v>4</v>
      </c>
    </row>
    <row r="19" spans="1:7" x14ac:dyDescent="0.65">
      <c r="A19" s="93">
        <v>15</v>
      </c>
      <c r="B19" s="92" t="s">
        <v>635</v>
      </c>
      <c r="C19" s="92" t="s">
        <v>630</v>
      </c>
      <c r="D19" s="92" t="s">
        <v>17</v>
      </c>
      <c r="E19" s="92">
        <v>900</v>
      </c>
      <c r="F19" s="92">
        <v>1200</v>
      </c>
      <c r="G19" s="93">
        <v>1</v>
      </c>
    </row>
    <row r="20" spans="1:7" x14ac:dyDescent="0.65">
      <c r="A20" s="93">
        <v>16</v>
      </c>
      <c r="B20" s="92" t="s">
        <v>635</v>
      </c>
      <c r="C20" s="92" t="s">
        <v>634</v>
      </c>
      <c r="D20" s="92" t="s">
        <v>11</v>
      </c>
      <c r="E20" s="92">
        <v>900</v>
      </c>
      <c r="F20" s="92">
        <v>1200</v>
      </c>
      <c r="G20" s="93">
        <v>1</v>
      </c>
    </row>
    <row r="21" spans="1:7" x14ac:dyDescent="0.65">
      <c r="A21" s="93">
        <v>17</v>
      </c>
      <c r="B21" s="92" t="s">
        <v>635</v>
      </c>
      <c r="C21" s="92" t="s">
        <v>631</v>
      </c>
      <c r="D21" s="92" t="s">
        <v>11</v>
      </c>
      <c r="E21" s="92">
        <v>900</v>
      </c>
      <c r="F21" s="92">
        <v>1200</v>
      </c>
      <c r="G21" s="93">
        <v>1</v>
      </c>
    </row>
    <row r="22" spans="1:7" x14ac:dyDescent="0.65">
      <c r="A22" s="93">
        <v>18</v>
      </c>
      <c r="B22" s="92" t="s">
        <v>635</v>
      </c>
      <c r="C22" s="92" t="s">
        <v>631</v>
      </c>
      <c r="D22" s="92" t="s">
        <v>17</v>
      </c>
      <c r="E22" s="92">
        <v>900</v>
      </c>
      <c r="F22" s="92">
        <v>1200</v>
      </c>
      <c r="G22" s="93">
        <v>1</v>
      </c>
    </row>
    <row r="23" spans="1:7" x14ac:dyDescent="0.65">
      <c r="A23" s="93">
        <v>19</v>
      </c>
      <c r="B23" s="92" t="s">
        <v>635</v>
      </c>
      <c r="C23" s="92" t="s">
        <v>632</v>
      </c>
      <c r="D23" s="92" t="s">
        <v>17</v>
      </c>
      <c r="E23" s="92">
        <v>900</v>
      </c>
      <c r="F23" s="92">
        <v>1200</v>
      </c>
      <c r="G23" s="93">
        <v>1</v>
      </c>
    </row>
    <row r="24" spans="1:7" x14ac:dyDescent="0.65">
      <c r="A24" s="92"/>
      <c r="B24" s="92"/>
      <c r="C24" s="92"/>
      <c r="D24" s="92"/>
      <c r="E24" s="92"/>
      <c r="F24" s="94" t="s">
        <v>637</v>
      </c>
      <c r="G24" s="94">
        <f>SUM(G19:G23)</f>
        <v>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14FA7-354E-4912-9B29-30074D262B8F}">
  <dimension ref="A1:N154"/>
  <sheetViews>
    <sheetView zoomScale="60" zoomScaleNormal="85" workbookViewId="0">
      <pane ySplit="2" topLeftCell="A36" activePane="bottomLeft" state="frozen"/>
      <selection pane="bottomLeft" activeCell="E38" sqref="E38"/>
    </sheetView>
  </sheetViews>
  <sheetFormatPr defaultColWidth="8.90625" defaultRowHeight="20" x14ac:dyDescent="0.85"/>
  <cols>
    <col min="1" max="1" width="5.36328125" style="49" bestFit="1" customWidth="1"/>
    <col min="2" max="2" width="11.81640625" style="49" customWidth="1"/>
    <col min="3" max="3" width="19.1796875" style="49" customWidth="1"/>
    <col min="4" max="5" width="8.90625" style="49"/>
    <col min="6" max="6" width="17.54296875" style="49" bestFit="1" customWidth="1"/>
    <col min="7" max="8" width="8.90625" style="49"/>
    <col min="9" max="9" width="11.453125" style="49" customWidth="1"/>
    <col min="10" max="10" width="12.54296875" style="49" customWidth="1"/>
    <col min="11" max="11" width="8.90625" style="49"/>
    <col min="12" max="12" width="11.81640625" style="49" customWidth="1"/>
    <col min="13" max="13" width="16.08984375" style="49" customWidth="1"/>
    <col min="14" max="16384" width="8.90625" style="49"/>
  </cols>
  <sheetData>
    <row r="1" spans="1:13" ht="22.25" customHeight="1" x14ac:dyDescent="0.85">
      <c r="A1" s="135" t="s">
        <v>586</v>
      </c>
      <c r="B1" s="136"/>
      <c r="C1" s="136"/>
      <c r="D1" s="136"/>
      <c r="E1" s="136"/>
      <c r="F1" s="136"/>
      <c r="H1" s="137" t="s">
        <v>587</v>
      </c>
      <c r="I1" s="138"/>
      <c r="J1" s="138"/>
      <c r="K1" s="138"/>
      <c r="L1" s="138"/>
      <c r="M1" s="138"/>
    </row>
    <row r="2" spans="1:13" x14ac:dyDescent="0.85">
      <c r="A2" s="56" t="s">
        <v>471</v>
      </c>
      <c r="B2" s="56" t="s">
        <v>478</v>
      </c>
      <c r="C2" s="56" t="s">
        <v>519</v>
      </c>
      <c r="D2" s="56" t="s">
        <v>476</v>
      </c>
      <c r="E2" s="56" t="s">
        <v>477</v>
      </c>
      <c r="F2" s="56" t="s">
        <v>21</v>
      </c>
      <c r="H2" s="56" t="s">
        <v>583</v>
      </c>
      <c r="I2" s="56" t="s">
        <v>562</v>
      </c>
      <c r="J2" s="56" t="s">
        <v>563</v>
      </c>
      <c r="K2" s="56" t="s">
        <v>520</v>
      </c>
      <c r="L2" s="56" t="s">
        <v>476</v>
      </c>
      <c r="M2" s="56" t="s">
        <v>584</v>
      </c>
    </row>
    <row r="3" spans="1:13" s="74" customFormat="1" ht="40" x14ac:dyDescent="0.35">
      <c r="A3" s="73">
        <v>1</v>
      </c>
      <c r="B3" s="55" t="s">
        <v>221</v>
      </c>
      <c r="C3" s="73" t="s">
        <v>469</v>
      </c>
      <c r="D3" s="73" t="s">
        <v>588</v>
      </c>
      <c r="E3" s="73">
        <f>(10.5*0.3)*6*5*2</f>
        <v>189</v>
      </c>
      <c r="F3" s="55" t="s">
        <v>480</v>
      </c>
      <c r="H3" s="75">
        <v>1</v>
      </c>
      <c r="I3" s="76" t="s">
        <v>523</v>
      </c>
      <c r="J3" s="76" t="s">
        <v>524</v>
      </c>
      <c r="K3" s="76" t="s">
        <v>11</v>
      </c>
      <c r="L3" s="77" t="s">
        <v>588</v>
      </c>
      <c r="M3" s="73">
        <f>(9*0.3)*6*5*2</f>
        <v>162</v>
      </c>
    </row>
    <row r="4" spans="1:13" s="74" customFormat="1" x14ac:dyDescent="0.35">
      <c r="A4" s="73">
        <f>A3+1</f>
        <v>2</v>
      </c>
      <c r="B4" s="55" t="s">
        <v>51</v>
      </c>
      <c r="C4" s="73" t="s">
        <v>469</v>
      </c>
      <c r="D4" s="73" t="s">
        <v>588</v>
      </c>
      <c r="E4" s="73">
        <f t="shared" ref="E4:E39" si="0">(9*0.3)*6*5*2</f>
        <v>162</v>
      </c>
      <c r="F4" s="55"/>
      <c r="H4" s="75">
        <v>2</v>
      </c>
      <c r="I4" s="76" t="s">
        <v>514</v>
      </c>
      <c r="J4" s="76" t="s">
        <v>525</v>
      </c>
      <c r="K4" s="76" t="s">
        <v>11</v>
      </c>
      <c r="L4" s="77" t="s">
        <v>588</v>
      </c>
      <c r="M4" s="73">
        <f t="shared" ref="M4:M46" si="1">(9*0.3)*6*5*2</f>
        <v>162</v>
      </c>
    </row>
    <row r="5" spans="1:13" s="74" customFormat="1" x14ac:dyDescent="0.35">
      <c r="A5" s="73">
        <f t="shared" ref="A5:A61" si="2">A4+1</f>
        <v>3</v>
      </c>
      <c r="B5" s="55" t="s">
        <v>53</v>
      </c>
      <c r="C5" s="73" t="s">
        <v>469</v>
      </c>
      <c r="D5" s="73" t="s">
        <v>588</v>
      </c>
      <c r="E5" s="73">
        <f t="shared" si="0"/>
        <v>162</v>
      </c>
      <c r="F5" s="55"/>
      <c r="H5" s="75">
        <v>3</v>
      </c>
      <c r="I5" s="76" t="s">
        <v>526</v>
      </c>
      <c r="J5" s="76" t="s">
        <v>527</v>
      </c>
      <c r="K5" s="76" t="s">
        <v>11</v>
      </c>
      <c r="L5" s="77" t="s">
        <v>588</v>
      </c>
      <c r="M5" s="73">
        <f t="shared" si="1"/>
        <v>162</v>
      </c>
    </row>
    <row r="6" spans="1:13" s="74" customFormat="1" ht="40" x14ac:dyDescent="0.35">
      <c r="A6" s="73">
        <f t="shared" si="2"/>
        <v>4</v>
      </c>
      <c r="B6" s="55" t="s">
        <v>486</v>
      </c>
      <c r="C6" s="73" t="s">
        <v>469</v>
      </c>
      <c r="D6" s="73" t="s">
        <v>588</v>
      </c>
      <c r="E6" s="73">
        <f>(10.5*0.3)*6*5*2</f>
        <v>189</v>
      </c>
      <c r="F6" s="55" t="s">
        <v>480</v>
      </c>
      <c r="H6" s="75">
        <v>4</v>
      </c>
      <c r="I6" s="76" t="s">
        <v>528</v>
      </c>
      <c r="J6" s="76" t="s">
        <v>529</v>
      </c>
      <c r="K6" s="76" t="s">
        <v>11</v>
      </c>
      <c r="L6" s="77" t="s">
        <v>588</v>
      </c>
      <c r="M6" s="73">
        <f t="shared" si="1"/>
        <v>162</v>
      </c>
    </row>
    <row r="7" spans="1:13" s="74" customFormat="1" x14ac:dyDescent="0.35">
      <c r="A7" s="73">
        <f t="shared" si="2"/>
        <v>5</v>
      </c>
      <c r="B7" s="55" t="s">
        <v>496</v>
      </c>
      <c r="C7" s="73" t="s">
        <v>469</v>
      </c>
      <c r="D7" s="73" t="s">
        <v>588</v>
      </c>
      <c r="E7" s="73">
        <f t="shared" si="0"/>
        <v>162</v>
      </c>
      <c r="F7" s="55"/>
      <c r="H7" s="75">
        <v>5</v>
      </c>
      <c r="I7" s="76" t="s">
        <v>530</v>
      </c>
      <c r="J7" s="76" t="s">
        <v>531</v>
      </c>
      <c r="K7" s="76" t="s">
        <v>11</v>
      </c>
      <c r="L7" s="77" t="s">
        <v>588</v>
      </c>
      <c r="M7" s="73">
        <f t="shared" si="1"/>
        <v>162</v>
      </c>
    </row>
    <row r="8" spans="1:13" s="74" customFormat="1" ht="40" x14ac:dyDescent="0.35">
      <c r="A8" s="73">
        <f t="shared" si="2"/>
        <v>6</v>
      </c>
      <c r="B8" s="55" t="s">
        <v>487</v>
      </c>
      <c r="C8" s="73" t="s">
        <v>469</v>
      </c>
      <c r="D8" s="73" t="s">
        <v>588</v>
      </c>
      <c r="E8" s="73">
        <f>(10.5*0.3)*6*5*2</f>
        <v>189</v>
      </c>
      <c r="F8" s="55" t="s">
        <v>480</v>
      </c>
      <c r="H8" s="75">
        <v>6</v>
      </c>
      <c r="I8" s="76" t="s">
        <v>532</v>
      </c>
      <c r="J8" s="76" t="s">
        <v>533</v>
      </c>
      <c r="K8" s="76" t="s">
        <v>11</v>
      </c>
      <c r="L8" s="77" t="s">
        <v>588</v>
      </c>
      <c r="M8" s="73">
        <f t="shared" si="1"/>
        <v>162</v>
      </c>
    </row>
    <row r="9" spans="1:13" s="74" customFormat="1" ht="40" x14ac:dyDescent="0.35">
      <c r="A9" s="73">
        <f t="shared" si="2"/>
        <v>7</v>
      </c>
      <c r="B9" s="55" t="s">
        <v>66</v>
      </c>
      <c r="C9" s="73" t="s">
        <v>469</v>
      </c>
      <c r="D9" s="73" t="s">
        <v>588</v>
      </c>
      <c r="E9" s="73">
        <f>(10.5*0.3)*6*5*2</f>
        <v>189</v>
      </c>
      <c r="F9" s="55" t="s">
        <v>480</v>
      </c>
      <c r="H9" s="75">
        <v>7</v>
      </c>
      <c r="I9" s="76" t="s">
        <v>534</v>
      </c>
      <c r="J9" s="76" t="s">
        <v>535</v>
      </c>
      <c r="K9" s="76" t="s">
        <v>11</v>
      </c>
      <c r="L9" s="77" t="s">
        <v>588</v>
      </c>
      <c r="M9" s="73">
        <f t="shared" si="1"/>
        <v>162</v>
      </c>
    </row>
    <row r="10" spans="1:13" s="74" customFormat="1" x14ac:dyDescent="0.35">
      <c r="A10" s="73">
        <f t="shared" si="2"/>
        <v>8</v>
      </c>
      <c r="B10" s="55" t="s">
        <v>497</v>
      </c>
      <c r="C10" s="73" t="s">
        <v>469</v>
      </c>
      <c r="D10" s="73" t="s">
        <v>588</v>
      </c>
      <c r="E10" s="73">
        <f t="shared" si="0"/>
        <v>162</v>
      </c>
      <c r="F10" s="55"/>
      <c r="H10" s="75">
        <v>8</v>
      </c>
      <c r="I10" s="76" t="s">
        <v>515</v>
      </c>
      <c r="J10" s="76" t="s">
        <v>536</v>
      </c>
      <c r="K10" s="76" t="s">
        <v>11</v>
      </c>
      <c r="L10" s="77" t="s">
        <v>588</v>
      </c>
      <c r="M10" s="73">
        <f t="shared" si="1"/>
        <v>162</v>
      </c>
    </row>
    <row r="11" spans="1:13" s="74" customFormat="1" ht="40" x14ac:dyDescent="0.35">
      <c r="A11" s="73">
        <f t="shared" si="2"/>
        <v>9</v>
      </c>
      <c r="B11" s="55" t="s">
        <v>488</v>
      </c>
      <c r="C11" s="73" t="s">
        <v>469</v>
      </c>
      <c r="D11" s="73" t="s">
        <v>588</v>
      </c>
      <c r="E11" s="73">
        <f>(10.5*0.3)*6*5*2</f>
        <v>189</v>
      </c>
      <c r="F11" s="55" t="s">
        <v>480</v>
      </c>
      <c r="H11" s="75">
        <v>9</v>
      </c>
      <c r="I11" s="76" t="s">
        <v>537</v>
      </c>
      <c r="J11" s="76" t="s">
        <v>538</v>
      </c>
      <c r="K11" s="76" t="s">
        <v>11</v>
      </c>
      <c r="L11" s="77" t="s">
        <v>588</v>
      </c>
      <c r="M11" s="73">
        <f t="shared" si="1"/>
        <v>162</v>
      </c>
    </row>
    <row r="12" spans="1:13" s="74" customFormat="1" x14ac:dyDescent="0.35">
      <c r="A12" s="73">
        <f t="shared" si="2"/>
        <v>10</v>
      </c>
      <c r="B12" s="55" t="s">
        <v>498</v>
      </c>
      <c r="C12" s="73" t="s">
        <v>469</v>
      </c>
      <c r="D12" s="73" t="s">
        <v>588</v>
      </c>
      <c r="E12" s="73">
        <f t="shared" si="0"/>
        <v>162</v>
      </c>
      <c r="F12" s="55"/>
      <c r="H12" s="75">
        <v>10</v>
      </c>
      <c r="I12" s="76" t="s">
        <v>539</v>
      </c>
      <c r="J12" s="76" t="s">
        <v>540</v>
      </c>
      <c r="K12" s="76" t="s">
        <v>11</v>
      </c>
      <c r="L12" s="77" t="s">
        <v>588</v>
      </c>
      <c r="M12" s="73">
        <f t="shared" si="1"/>
        <v>162</v>
      </c>
    </row>
    <row r="13" spans="1:13" s="74" customFormat="1" x14ac:dyDescent="0.35">
      <c r="A13" s="73">
        <f t="shared" si="2"/>
        <v>11</v>
      </c>
      <c r="B13" s="55" t="s">
        <v>499</v>
      </c>
      <c r="C13" s="73" t="s">
        <v>469</v>
      </c>
      <c r="D13" s="73" t="s">
        <v>588</v>
      </c>
      <c r="E13" s="73">
        <f t="shared" si="0"/>
        <v>162</v>
      </c>
      <c r="F13" s="55"/>
      <c r="H13" s="75">
        <v>11</v>
      </c>
      <c r="I13" s="76" t="s">
        <v>541</v>
      </c>
      <c r="J13" s="76" t="s">
        <v>542</v>
      </c>
      <c r="K13" s="76" t="s">
        <v>11</v>
      </c>
      <c r="L13" s="77" t="s">
        <v>588</v>
      </c>
      <c r="M13" s="73">
        <f t="shared" si="1"/>
        <v>162</v>
      </c>
    </row>
    <row r="14" spans="1:13" s="74" customFormat="1" x14ac:dyDescent="0.35">
      <c r="A14" s="73">
        <f t="shared" si="2"/>
        <v>12</v>
      </c>
      <c r="B14" s="55" t="s">
        <v>201</v>
      </c>
      <c r="C14" s="73" t="s">
        <v>469</v>
      </c>
      <c r="D14" s="73" t="s">
        <v>588</v>
      </c>
      <c r="E14" s="73">
        <f t="shared" si="0"/>
        <v>162</v>
      </c>
      <c r="F14" s="55"/>
      <c r="H14" s="75">
        <v>12</v>
      </c>
      <c r="I14" s="76" t="s">
        <v>543</v>
      </c>
      <c r="J14" s="76" t="s">
        <v>544</v>
      </c>
      <c r="K14" s="76" t="s">
        <v>11</v>
      </c>
      <c r="L14" s="77" t="s">
        <v>588</v>
      </c>
      <c r="M14" s="73">
        <f t="shared" si="1"/>
        <v>162</v>
      </c>
    </row>
    <row r="15" spans="1:13" s="74" customFormat="1" ht="40" x14ac:dyDescent="0.35">
      <c r="A15" s="73">
        <f t="shared" si="2"/>
        <v>13</v>
      </c>
      <c r="B15" s="55" t="s">
        <v>489</v>
      </c>
      <c r="C15" s="73" t="s">
        <v>469</v>
      </c>
      <c r="D15" s="73" t="s">
        <v>588</v>
      </c>
      <c r="E15" s="73">
        <f t="shared" ref="E15:E16" si="3">(10.5*0.3)*6*5*2</f>
        <v>189</v>
      </c>
      <c r="F15" s="55" t="s">
        <v>480</v>
      </c>
      <c r="H15" s="75">
        <v>13</v>
      </c>
      <c r="I15" s="76" t="s">
        <v>545</v>
      </c>
      <c r="J15" s="76" t="s">
        <v>546</v>
      </c>
      <c r="K15" s="76" t="s">
        <v>11</v>
      </c>
      <c r="L15" s="77" t="s">
        <v>588</v>
      </c>
      <c r="M15" s="73">
        <f t="shared" si="1"/>
        <v>162</v>
      </c>
    </row>
    <row r="16" spans="1:13" s="74" customFormat="1" ht="40" x14ac:dyDescent="0.35">
      <c r="A16" s="73">
        <f t="shared" si="2"/>
        <v>14</v>
      </c>
      <c r="B16" s="55" t="s">
        <v>490</v>
      </c>
      <c r="C16" s="73" t="s">
        <v>469</v>
      </c>
      <c r="D16" s="73" t="s">
        <v>588</v>
      </c>
      <c r="E16" s="73">
        <f t="shared" si="3"/>
        <v>189</v>
      </c>
      <c r="F16" s="55" t="s">
        <v>480</v>
      </c>
      <c r="H16" s="75">
        <v>14</v>
      </c>
      <c r="I16" s="76" t="s">
        <v>547</v>
      </c>
      <c r="J16" s="76" t="s">
        <v>134</v>
      </c>
      <c r="K16" s="76" t="s">
        <v>11</v>
      </c>
      <c r="L16" s="77" t="s">
        <v>588</v>
      </c>
      <c r="M16" s="73">
        <f t="shared" si="1"/>
        <v>162</v>
      </c>
    </row>
    <row r="17" spans="1:13" s="74" customFormat="1" x14ac:dyDescent="0.35">
      <c r="A17" s="73">
        <f t="shared" si="2"/>
        <v>15</v>
      </c>
      <c r="B17" s="55" t="s">
        <v>500</v>
      </c>
      <c r="C17" s="73" t="s">
        <v>469</v>
      </c>
      <c r="D17" s="73" t="s">
        <v>588</v>
      </c>
      <c r="E17" s="73">
        <f t="shared" si="0"/>
        <v>162</v>
      </c>
      <c r="F17" s="55"/>
      <c r="H17" s="75">
        <v>15</v>
      </c>
      <c r="I17" s="76" t="s">
        <v>548</v>
      </c>
      <c r="J17" s="76" t="s">
        <v>146</v>
      </c>
      <c r="K17" s="76" t="s">
        <v>11</v>
      </c>
      <c r="L17" s="77" t="s">
        <v>588</v>
      </c>
      <c r="M17" s="73">
        <f t="shared" si="1"/>
        <v>162</v>
      </c>
    </row>
    <row r="18" spans="1:13" s="74" customFormat="1" x14ac:dyDescent="0.35">
      <c r="A18" s="73">
        <f t="shared" si="2"/>
        <v>16</v>
      </c>
      <c r="B18" s="55" t="s">
        <v>501</v>
      </c>
      <c r="C18" s="73" t="s">
        <v>469</v>
      </c>
      <c r="D18" s="73" t="s">
        <v>588</v>
      </c>
      <c r="E18" s="73">
        <f t="shared" si="0"/>
        <v>162</v>
      </c>
      <c r="F18" s="55"/>
      <c r="H18" s="75">
        <v>16</v>
      </c>
      <c r="I18" s="76" t="s">
        <v>549</v>
      </c>
      <c r="J18" s="76" t="s">
        <v>550</v>
      </c>
      <c r="K18" s="76" t="s">
        <v>11</v>
      </c>
      <c r="L18" s="77" t="s">
        <v>588</v>
      </c>
      <c r="M18" s="73">
        <f t="shared" si="1"/>
        <v>162</v>
      </c>
    </row>
    <row r="19" spans="1:13" s="74" customFormat="1" x14ac:dyDescent="0.35">
      <c r="A19" s="73">
        <f t="shared" si="2"/>
        <v>17</v>
      </c>
      <c r="B19" s="55" t="s">
        <v>502</v>
      </c>
      <c r="C19" s="73" t="s">
        <v>469</v>
      </c>
      <c r="D19" s="73" t="s">
        <v>588</v>
      </c>
      <c r="E19" s="73">
        <f t="shared" si="0"/>
        <v>162</v>
      </c>
      <c r="F19" s="55"/>
      <c r="H19" s="75">
        <v>17</v>
      </c>
      <c r="I19" s="76" t="s">
        <v>551</v>
      </c>
      <c r="J19" s="76" t="s">
        <v>552</v>
      </c>
      <c r="K19" s="76" t="s">
        <v>11</v>
      </c>
      <c r="L19" s="77" t="s">
        <v>588</v>
      </c>
      <c r="M19" s="73">
        <f t="shared" si="1"/>
        <v>162</v>
      </c>
    </row>
    <row r="20" spans="1:13" s="74" customFormat="1" x14ac:dyDescent="0.35">
      <c r="A20" s="73">
        <f t="shared" si="2"/>
        <v>18</v>
      </c>
      <c r="B20" s="55" t="s">
        <v>503</v>
      </c>
      <c r="C20" s="73" t="s">
        <v>469</v>
      </c>
      <c r="D20" s="73" t="s">
        <v>588</v>
      </c>
      <c r="E20" s="73">
        <f t="shared" si="0"/>
        <v>162</v>
      </c>
      <c r="F20" s="55"/>
      <c r="H20" s="75">
        <v>18</v>
      </c>
      <c r="I20" s="76" t="s">
        <v>553</v>
      </c>
      <c r="J20" s="76" t="s">
        <v>554</v>
      </c>
      <c r="K20" s="76" t="s">
        <v>11</v>
      </c>
      <c r="L20" s="77" t="s">
        <v>588</v>
      </c>
      <c r="M20" s="73">
        <f t="shared" si="1"/>
        <v>162</v>
      </c>
    </row>
    <row r="21" spans="1:13" s="74" customFormat="1" x14ac:dyDescent="0.35">
      <c r="A21" s="73">
        <f t="shared" si="2"/>
        <v>19</v>
      </c>
      <c r="B21" s="55" t="s">
        <v>504</v>
      </c>
      <c r="C21" s="73" t="s">
        <v>469</v>
      </c>
      <c r="D21" s="73" t="s">
        <v>588</v>
      </c>
      <c r="E21" s="73">
        <f t="shared" si="0"/>
        <v>162</v>
      </c>
      <c r="F21" s="55"/>
      <c r="H21" s="75">
        <v>19</v>
      </c>
      <c r="I21" s="76" t="s">
        <v>581</v>
      </c>
      <c r="J21" s="76" t="s">
        <v>582</v>
      </c>
      <c r="K21" s="76" t="s">
        <v>11</v>
      </c>
      <c r="L21" s="77" t="s">
        <v>588</v>
      </c>
      <c r="M21" s="73">
        <f t="shared" si="1"/>
        <v>162</v>
      </c>
    </row>
    <row r="22" spans="1:13" s="74" customFormat="1" x14ac:dyDescent="0.35">
      <c r="A22" s="73">
        <f t="shared" si="2"/>
        <v>20</v>
      </c>
      <c r="B22" s="55" t="s">
        <v>205</v>
      </c>
      <c r="C22" s="73" t="s">
        <v>469</v>
      </c>
      <c r="D22" s="73" t="s">
        <v>588</v>
      </c>
      <c r="E22" s="73">
        <f t="shared" si="0"/>
        <v>162</v>
      </c>
      <c r="F22" s="55"/>
      <c r="H22" s="75">
        <v>20</v>
      </c>
      <c r="I22" s="76" t="s">
        <v>555</v>
      </c>
      <c r="J22" s="76" t="s">
        <v>524</v>
      </c>
      <c r="K22" s="76" t="s">
        <v>17</v>
      </c>
      <c r="L22" s="77" t="s">
        <v>588</v>
      </c>
      <c r="M22" s="73">
        <f t="shared" si="1"/>
        <v>162</v>
      </c>
    </row>
    <row r="23" spans="1:13" s="74" customFormat="1" ht="40" x14ac:dyDescent="0.35">
      <c r="A23" s="73">
        <f t="shared" si="2"/>
        <v>21</v>
      </c>
      <c r="B23" s="55" t="s">
        <v>491</v>
      </c>
      <c r="C23" s="73" t="s">
        <v>469</v>
      </c>
      <c r="D23" s="73" t="s">
        <v>588</v>
      </c>
      <c r="E23" s="73">
        <f t="shared" ref="E23:E26" si="4">(10.5*0.3)*6*5*2</f>
        <v>189</v>
      </c>
      <c r="F23" s="55" t="s">
        <v>480</v>
      </c>
      <c r="H23" s="75">
        <v>21</v>
      </c>
      <c r="I23" s="76" t="s">
        <v>514</v>
      </c>
      <c r="J23" s="76" t="s">
        <v>525</v>
      </c>
      <c r="K23" s="76" t="s">
        <v>17</v>
      </c>
      <c r="L23" s="77" t="s">
        <v>588</v>
      </c>
      <c r="M23" s="73">
        <f t="shared" si="1"/>
        <v>162</v>
      </c>
    </row>
    <row r="24" spans="1:13" s="74" customFormat="1" ht="40" x14ac:dyDescent="0.35">
      <c r="A24" s="73">
        <f t="shared" si="2"/>
        <v>22</v>
      </c>
      <c r="B24" s="55" t="s">
        <v>492</v>
      </c>
      <c r="C24" s="73" t="s">
        <v>469</v>
      </c>
      <c r="D24" s="73" t="s">
        <v>588</v>
      </c>
      <c r="E24" s="73">
        <f t="shared" si="4"/>
        <v>189</v>
      </c>
      <c r="F24" s="55" t="s">
        <v>480</v>
      </c>
      <c r="H24" s="75">
        <v>22</v>
      </c>
      <c r="I24" s="76" t="s">
        <v>516</v>
      </c>
      <c r="J24" s="76" t="s">
        <v>556</v>
      </c>
      <c r="K24" s="76" t="s">
        <v>17</v>
      </c>
      <c r="L24" s="77" t="s">
        <v>588</v>
      </c>
      <c r="M24" s="73">
        <f t="shared" si="1"/>
        <v>162</v>
      </c>
    </row>
    <row r="25" spans="1:13" s="74" customFormat="1" x14ac:dyDescent="0.35">
      <c r="A25" s="73">
        <f t="shared" si="2"/>
        <v>23</v>
      </c>
      <c r="B25" s="55" t="s">
        <v>505</v>
      </c>
      <c r="C25" s="73" t="s">
        <v>469</v>
      </c>
      <c r="D25" s="73" t="s">
        <v>588</v>
      </c>
      <c r="E25" s="73">
        <f t="shared" si="0"/>
        <v>162</v>
      </c>
      <c r="F25" s="55"/>
      <c r="H25" s="75">
        <v>23</v>
      </c>
      <c r="I25" s="76" t="s">
        <v>557</v>
      </c>
      <c r="J25" s="76" t="s">
        <v>470</v>
      </c>
      <c r="K25" s="76" t="s">
        <v>17</v>
      </c>
      <c r="L25" s="77" t="s">
        <v>588</v>
      </c>
      <c r="M25" s="73">
        <f t="shared" si="1"/>
        <v>162</v>
      </c>
    </row>
    <row r="26" spans="1:13" s="74" customFormat="1" ht="40" x14ac:dyDescent="0.35">
      <c r="A26" s="73">
        <f t="shared" si="2"/>
        <v>24</v>
      </c>
      <c r="B26" s="55" t="s">
        <v>493</v>
      </c>
      <c r="C26" s="73" t="s">
        <v>469</v>
      </c>
      <c r="D26" s="73" t="s">
        <v>588</v>
      </c>
      <c r="E26" s="73">
        <f t="shared" si="4"/>
        <v>189</v>
      </c>
      <c r="F26" s="55" t="s">
        <v>480</v>
      </c>
      <c r="H26" s="75">
        <v>24</v>
      </c>
      <c r="I26" s="76" t="s">
        <v>558</v>
      </c>
      <c r="J26" s="76" t="s">
        <v>529</v>
      </c>
      <c r="K26" s="76" t="s">
        <v>17</v>
      </c>
      <c r="L26" s="77" t="s">
        <v>588</v>
      </c>
      <c r="M26" s="73">
        <f t="shared" si="1"/>
        <v>162</v>
      </c>
    </row>
    <row r="27" spans="1:13" s="74" customFormat="1" x14ac:dyDescent="0.35">
      <c r="A27" s="73">
        <f t="shared" si="2"/>
        <v>25</v>
      </c>
      <c r="B27" s="55" t="s">
        <v>506</v>
      </c>
      <c r="C27" s="73" t="s">
        <v>469</v>
      </c>
      <c r="D27" s="73" t="s">
        <v>588</v>
      </c>
      <c r="E27" s="73">
        <f t="shared" si="0"/>
        <v>162</v>
      </c>
      <c r="F27" s="55"/>
      <c r="H27" s="75">
        <v>25</v>
      </c>
      <c r="I27" s="76" t="s">
        <v>559</v>
      </c>
      <c r="J27" s="76" t="s">
        <v>560</v>
      </c>
      <c r="K27" s="76" t="s">
        <v>17</v>
      </c>
      <c r="L27" s="77" t="s">
        <v>588</v>
      </c>
      <c r="M27" s="73">
        <f t="shared" si="1"/>
        <v>162</v>
      </c>
    </row>
    <row r="28" spans="1:13" s="74" customFormat="1" x14ac:dyDescent="0.35">
      <c r="A28" s="73">
        <f t="shared" si="2"/>
        <v>26</v>
      </c>
      <c r="B28" s="55" t="s">
        <v>507</v>
      </c>
      <c r="C28" s="73" t="s">
        <v>469</v>
      </c>
      <c r="D28" s="73" t="s">
        <v>588</v>
      </c>
      <c r="E28" s="73">
        <f t="shared" si="0"/>
        <v>162</v>
      </c>
      <c r="F28" s="55"/>
      <c r="H28" s="75">
        <v>26</v>
      </c>
      <c r="I28" s="76" t="s">
        <v>561</v>
      </c>
      <c r="J28" s="76" t="s">
        <v>533</v>
      </c>
      <c r="K28" s="76" t="s">
        <v>17</v>
      </c>
      <c r="L28" s="77" t="s">
        <v>588</v>
      </c>
      <c r="M28" s="73">
        <f t="shared" si="1"/>
        <v>162</v>
      </c>
    </row>
    <row r="29" spans="1:13" s="74" customFormat="1" x14ac:dyDescent="0.35">
      <c r="A29" s="73">
        <f t="shared" si="2"/>
        <v>27</v>
      </c>
      <c r="B29" s="55" t="s">
        <v>508</v>
      </c>
      <c r="C29" s="73" t="s">
        <v>469</v>
      </c>
      <c r="D29" s="73" t="s">
        <v>588</v>
      </c>
      <c r="E29" s="73">
        <f t="shared" si="0"/>
        <v>162</v>
      </c>
      <c r="F29" s="55"/>
      <c r="H29" s="75">
        <v>27</v>
      </c>
      <c r="I29" s="76" t="s">
        <v>517</v>
      </c>
      <c r="J29" s="76" t="s">
        <v>7</v>
      </c>
      <c r="K29" s="76" t="s">
        <v>17</v>
      </c>
      <c r="L29" s="77" t="s">
        <v>588</v>
      </c>
      <c r="M29" s="73">
        <f t="shared" si="1"/>
        <v>162</v>
      </c>
    </row>
    <row r="30" spans="1:13" s="74" customFormat="1" x14ac:dyDescent="0.35">
      <c r="A30" s="73">
        <f t="shared" si="2"/>
        <v>28</v>
      </c>
      <c r="B30" s="55" t="s">
        <v>509</v>
      </c>
      <c r="C30" s="73" t="s">
        <v>469</v>
      </c>
      <c r="D30" s="73" t="s">
        <v>588</v>
      </c>
      <c r="E30" s="73">
        <f t="shared" si="0"/>
        <v>162</v>
      </c>
      <c r="F30" s="55"/>
      <c r="H30" s="75">
        <v>28</v>
      </c>
      <c r="I30" s="76" t="s">
        <v>534</v>
      </c>
      <c r="J30" s="76" t="s">
        <v>535</v>
      </c>
      <c r="K30" s="76" t="s">
        <v>17</v>
      </c>
      <c r="L30" s="77" t="s">
        <v>588</v>
      </c>
      <c r="M30" s="73">
        <f t="shared" si="1"/>
        <v>162</v>
      </c>
    </row>
    <row r="31" spans="1:13" s="74" customFormat="1" x14ac:dyDescent="0.35">
      <c r="A31" s="73">
        <f t="shared" si="2"/>
        <v>29</v>
      </c>
      <c r="B31" s="55" t="s">
        <v>510</v>
      </c>
      <c r="C31" s="73" t="s">
        <v>469</v>
      </c>
      <c r="D31" s="73" t="s">
        <v>588</v>
      </c>
      <c r="E31" s="73">
        <f t="shared" si="0"/>
        <v>162</v>
      </c>
      <c r="F31" s="55"/>
      <c r="H31" s="75">
        <v>29</v>
      </c>
      <c r="I31" s="76" t="s">
        <v>515</v>
      </c>
      <c r="J31" s="76" t="s">
        <v>564</v>
      </c>
      <c r="K31" s="76" t="s">
        <v>17</v>
      </c>
      <c r="L31" s="77" t="s">
        <v>588</v>
      </c>
      <c r="M31" s="73">
        <f t="shared" si="1"/>
        <v>162</v>
      </c>
    </row>
    <row r="32" spans="1:13" s="74" customFormat="1" x14ac:dyDescent="0.35">
      <c r="A32" s="73">
        <f t="shared" si="2"/>
        <v>30</v>
      </c>
      <c r="B32" s="55" t="s">
        <v>511</v>
      </c>
      <c r="C32" s="73" t="s">
        <v>469</v>
      </c>
      <c r="D32" s="73" t="s">
        <v>588</v>
      </c>
      <c r="E32" s="73">
        <f t="shared" si="0"/>
        <v>162</v>
      </c>
      <c r="F32" s="55"/>
      <c r="H32" s="75">
        <v>30</v>
      </c>
      <c r="I32" s="76" t="s">
        <v>565</v>
      </c>
      <c r="J32" s="76" t="s">
        <v>566</v>
      </c>
      <c r="K32" s="76" t="s">
        <v>17</v>
      </c>
      <c r="L32" s="77" t="s">
        <v>588</v>
      </c>
      <c r="M32" s="73">
        <f t="shared" si="1"/>
        <v>162</v>
      </c>
    </row>
    <row r="33" spans="1:14" s="74" customFormat="1" x14ac:dyDescent="0.35">
      <c r="A33" s="73">
        <f t="shared" si="2"/>
        <v>31</v>
      </c>
      <c r="B33" s="55" t="s">
        <v>209</v>
      </c>
      <c r="C33" s="73" t="s">
        <v>469</v>
      </c>
      <c r="D33" s="73" t="s">
        <v>588</v>
      </c>
      <c r="E33" s="73">
        <f t="shared" si="0"/>
        <v>162</v>
      </c>
      <c r="F33" s="55"/>
      <c r="H33" s="75">
        <v>31</v>
      </c>
      <c r="I33" s="76" t="s">
        <v>537</v>
      </c>
      <c r="J33" s="76" t="s">
        <v>567</v>
      </c>
      <c r="K33" s="76" t="s">
        <v>17</v>
      </c>
      <c r="L33" s="77" t="s">
        <v>588</v>
      </c>
      <c r="M33" s="73">
        <f t="shared" si="1"/>
        <v>162</v>
      </c>
    </row>
    <row r="34" spans="1:14" s="74" customFormat="1" ht="40" x14ac:dyDescent="0.35">
      <c r="A34" s="73">
        <f t="shared" si="2"/>
        <v>32</v>
      </c>
      <c r="B34" s="55" t="s">
        <v>494</v>
      </c>
      <c r="C34" s="73" t="s">
        <v>469</v>
      </c>
      <c r="D34" s="73" t="s">
        <v>588</v>
      </c>
      <c r="E34" s="73">
        <f t="shared" ref="E34:E35" si="5">(10.5*0.3)*6*5*2</f>
        <v>189</v>
      </c>
      <c r="F34" s="55" t="s">
        <v>480</v>
      </c>
      <c r="H34" s="75">
        <v>32</v>
      </c>
      <c r="I34" s="76" t="s">
        <v>568</v>
      </c>
      <c r="J34" s="76" t="s">
        <v>569</v>
      </c>
      <c r="K34" s="76" t="s">
        <v>17</v>
      </c>
      <c r="L34" s="77" t="s">
        <v>588</v>
      </c>
      <c r="M34" s="73">
        <f t="shared" si="1"/>
        <v>162</v>
      </c>
    </row>
    <row r="35" spans="1:14" s="74" customFormat="1" ht="40" x14ac:dyDescent="0.35">
      <c r="A35" s="73">
        <f t="shared" si="2"/>
        <v>33</v>
      </c>
      <c r="B35" s="55" t="s">
        <v>495</v>
      </c>
      <c r="C35" s="73" t="s">
        <v>469</v>
      </c>
      <c r="D35" s="73" t="s">
        <v>588</v>
      </c>
      <c r="E35" s="73">
        <f t="shared" si="5"/>
        <v>189</v>
      </c>
      <c r="F35" s="55" t="s">
        <v>480</v>
      </c>
      <c r="H35" s="75">
        <v>33</v>
      </c>
      <c r="I35" s="76" t="s">
        <v>570</v>
      </c>
      <c r="J35" s="76" t="s">
        <v>571</v>
      </c>
      <c r="K35" s="76" t="s">
        <v>17</v>
      </c>
      <c r="L35" s="77" t="s">
        <v>588</v>
      </c>
      <c r="M35" s="73">
        <f t="shared" si="1"/>
        <v>162</v>
      </c>
    </row>
    <row r="36" spans="1:14" s="74" customFormat="1" x14ac:dyDescent="0.35">
      <c r="A36" s="73">
        <f t="shared" si="2"/>
        <v>34</v>
      </c>
      <c r="B36" s="55" t="s">
        <v>512</v>
      </c>
      <c r="C36" s="73" t="s">
        <v>469</v>
      </c>
      <c r="D36" s="73" t="s">
        <v>588</v>
      </c>
      <c r="E36" s="73">
        <f t="shared" si="0"/>
        <v>162</v>
      </c>
      <c r="F36" s="55"/>
      <c r="H36" s="75">
        <v>34</v>
      </c>
      <c r="I36" s="76" t="s">
        <v>543</v>
      </c>
      <c r="J36" s="76" t="s">
        <v>544</v>
      </c>
      <c r="K36" s="76" t="s">
        <v>17</v>
      </c>
      <c r="L36" s="77" t="s">
        <v>588</v>
      </c>
      <c r="M36" s="73">
        <f t="shared" si="1"/>
        <v>162</v>
      </c>
    </row>
    <row r="37" spans="1:14" s="74" customFormat="1" x14ac:dyDescent="0.35">
      <c r="A37" s="73">
        <f t="shared" si="2"/>
        <v>35</v>
      </c>
      <c r="B37" s="96" t="s">
        <v>479</v>
      </c>
      <c r="C37" s="73" t="s">
        <v>469</v>
      </c>
      <c r="D37" s="73" t="s">
        <v>588</v>
      </c>
      <c r="E37" s="73">
        <f t="shared" si="0"/>
        <v>162</v>
      </c>
      <c r="F37" s="55"/>
      <c r="H37" s="75">
        <v>35</v>
      </c>
      <c r="I37" s="76" t="s">
        <v>572</v>
      </c>
      <c r="J37" s="76" t="s">
        <v>573</v>
      </c>
      <c r="K37" s="76" t="s">
        <v>17</v>
      </c>
      <c r="L37" s="77" t="s">
        <v>588</v>
      </c>
      <c r="M37" s="73">
        <f t="shared" si="1"/>
        <v>162</v>
      </c>
    </row>
    <row r="38" spans="1:14" s="74" customFormat="1" x14ac:dyDescent="0.35">
      <c r="A38" s="73">
        <f t="shared" si="2"/>
        <v>36</v>
      </c>
      <c r="B38" s="55" t="s">
        <v>513</v>
      </c>
      <c r="C38" s="73" t="s">
        <v>469</v>
      </c>
      <c r="D38" s="73" t="s">
        <v>588</v>
      </c>
      <c r="E38" s="73">
        <f t="shared" si="0"/>
        <v>162</v>
      </c>
      <c r="F38" s="55"/>
      <c r="H38" s="75">
        <v>36</v>
      </c>
      <c r="I38" s="76" t="s">
        <v>574</v>
      </c>
      <c r="J38" s="76" t="s">
        <v>575</v>
      </c>
      <c r="K38" s="76" t="s">
        <v>17</v>
      </c>
      <c r="L38" s="77" t="s">
        <v>588</v>
      </c>
      <c r="M38" s="73">
        <f t="shared" si="1"/>
        <v>162</v>
      </c>
    </row>
    <row r="39" spans="1:14" s="74" customFormat="1" x14ac:dyDescent="0.35">
      <c r="A39" s="73">
        <f t="shared" si="2"/>
        <v>37</v>
      </c>
      <c r="B39" s="55" t="s">
        <v>19</v>
      </c>
      <c r="C39" s="73" t="s">
        <v>469</v>
      </c>
      <c r="D39" s="73" t="s">
        <v>588</v>
      </c>
      <c r="E39" s="73">
        <f t="shared" si="0"/>
        <v>162</v>
      </c>
      <c r="F39" s="55"/>
      <c r="H39" s="75">
        <v>37</v>
      </c>
      <c r="I39" s="76" t="s">
        <v>576</v>
      </c>
      <c r="J39" s="76" t="s">
        <v>577</v>
      </c>
      <c r="K39" s="76" t="s">
        <v>17</v>
      </c>
      <c r="L39" s="77" t="s">
        <v>588</v>
      </c>
      <c r="M39" s="73">
        <f t="shared" si="1"/>
        <v>162</v>
      </c>
    </row>
    <row r="40" spans="1:14" s="74" customFormat="1" x14ac:dyDescent="0.35">
      <c r="A40" s="73">
        <f t="shared" si="2"/>
        <v>38</v>
      </c>
      <c r="B40" s="55" t="s">
        <v>44</v>
      </c>
      <c r="C40" s="106" t="s">
        <v>45</v>
      </c>
      <c r="D40" s="73" t="s">
        <v>588</v>
      </c>
      <c r="E40" s="99">
        <f t="shared" ref="E40:E103" si="6">(9*0.3)*6*5*2</f>
        <v>162</v>
      </c>
      <c r="F40" s="73" t="s">
        <v>638</v>
      </c>
      <c r="H40" s="75">
        <v>38</v>
      </c>
      <c r="I40" s="76" t="s">
        <v>578</v>
      </c>
      <c r="J40" s="76" t="s">
        <v>134</v>
      </c>
      <c r="K40" s="76" t="s">
        <v>17</v>
      </c>
      <c r="L40" s="77" t="s">
        <v>588</v>
      </c>
      <c r="M40" s="73">
        <f t="shared" si="1"/>
        <v>162</v>
      </c>
    </row>
    <row r="41" spans="1:14" s="74" customFormat="1" x14ac:dyDescent="0.35">
      <c r="A41" s="73">
        <f t="shared" si="2"/>
        <v>39</v>
      </c>
      <c r="B41" s="55" t="s">
        <v>49</v>
      </c>
      <c r="C41" s="106" t="s">
        <v>45</v>
      </c>
      <c r="D41" s="73" t="s">
        <v>588</v>
      </c>
      <c r="E41" s="99">
        <f t="shared" si="6"/>
        <v>162</v>
      </c>
      <c r="F41" s="73" t="s">
        <v>638</v>
      </c>
      <c r="H41" s="75">
        <v>39</v>
      </c>
      <c r="I41" s="76" t="s">
        <v>135</v>
      </c>
      <c r="J41" s="76" t="s">
        <v>522</v>
      </c>
      <c r="K41" s="76" t="s">
        <v>17</v>
      </c>
      <c r="L41" s="77" t="s">
        <v>588</v>
      </c>
      <c r="M41" s="73">
        <f t="shared" si="1"/>
        <v>162</v>
      </c>
    </row>
    <row r="42" spans="1:14" s="74" customFormat="1" x14ac:dyDescent="0.35">
      <c r="A42" s="73">
        <f t="shared" si="2"/>
        <v>40</v>
      </c>
      <c r="B42" s="55" t="s">
        <v>51</v>
      </c>
      <c r="C42" s="106" t="s">
        <v>45</v>
      </c>
      <c r="D42" s="73" t="s">
        <v>588</v>
      </c>
      <c r="E42" s="99">
        <f t="shared" si="6"/>
        <v>162</v>
      </c>
      <c r="F42" s="73" t="s">
        <v>638</v>
      </c>
      <c r="H42" s="75">
        <v>40</v>
      </c>
      <c r="I42" s="76" t="s">
        <v>518</v>
      </c>
      <c r="J42" s="76" t="s">
        <v>579</v>
      </c>
      <c r="K42" s="76" t="s">
        <v>17</v>
      </c>
      <c r="L42" s="77" t="s">
        <v>588</v>
      </c>
      <c r="M42" s="73">
        <f t="shared" si="1"/>
        <v>162</v>
      </c>
    </row>
    <row r="43" spans="1:14" s="74" customFormat="1" x14ac:dyDescent="0.35">
      <c r="A43" s="73">
        <f t="shared" si="2"/>
        <v>41</v>
      </c>
      <c r="B43" s="55" t="s">
        <v>53</v>
      </c>
      <c r="C43" s="106" t="s">
        <v>45</v>
      </c>
      <c r="D43" s="73" t="s">
        <v>588</v>
      </c>
      <c r="E43" s="99">
        <f t="shared" si="6"/>
        <v>162</v>
      </c>
      <c r="F43" s="73" t="s">
        <v>638</v>
      </c>
      <c r="H43" s="75">
        <v>41</v>
      </c>
      <c r="I43" s="76" t="s">
        <v>580</v>
      </c>
      <c r="J43" s="76" t="s">
        <v>550</v>
      </c>
      <c r="K43" s="76" t="s">
        <v>17</v>
      </c>
      <c r="L43" s="77" t="s">
        <v>588</v>
      </c>
      <c r="M43" s="73">
        <f t="shared" si="1"/>
        <v>162</v>
      </c>
    </row>
    <row r="44" spans="1:14" s="74" customFormat="1" x14ac:dyDescent="0.35">
      <c r="A44" s="73">
        <f t="shared" si="2"/>
        <v>42</v>
      </c>
      <c r="B44" s="55" t="s">
        <v>59</v>
      </c>
      <c r="C44" s="106" t="s">
        <v>45</v>
      </c>
      <c r="D44" s="73" t="s">
        <v>588</v>
      </c>
      <c r="E44" s="99">
        <f t="shared" si="6"/>
        <v>162</v>
      </c>
      <c r="F44" s="73" t="s">
        <v>638</v>
      </c>
      <c r="H44" s="75">
        <v>42</v>
      </c>
      <c r="I44" s="76" t="s">
        <v>551</v>
      </c>
      <c r="J44" s="76" t="s">
        <v>19</v>
      </c>
      <c r="K44" s="76" t="s">
        <v>17</v>
      </c>
      <c r="L44" s="77" t="s">
        <v>588</v>
      </c>
      <c r="M44" s="73">
        <f t="shared" si="1"/>
        <v>162</v>
      </c>
    </row>
    <row r="45" spans="1:14" s="74" customFormat="1" x14ac:dyDescent="0.35">
      <c r="A45" s="73">
        <f t="shared" si="2"/>
        <v>43</v>
      </c>
      <c r="B45" s="55" t="s">
        <v>62</v>
      </c>
      <c r="C45" s="106" t="s">
        <v>45</v>
      </c>
      <c r="D45" s="73" t="s">
        <v>588</v>
      </c>
      <c r="E45" s="99">
        <f t="shared" si="6"/>
        <v>162</v>
      </c>
      <c r="F45" s="73" t="s">
        <v>638</v>
      </c>
      <c r="H45" s="75">
        <v>43</v>
      </c>
      <c r="I45" s="76" t="s">
        <v>553</v>
      </c>
      <c r="J45" s="76" t="s">
        <v>554</v>
      </c>
      <c r="K45" s="76" t="s">
        <v>17</v>
      </c>
      <c r="L45" s="77" t="s">
        <v>588</v>
      </c>
      <c r="M45" s="73">
        <f t="shared" si="1"/>
        <v>162</v>
      </c>
    </row>
    <row r="46" spans="1:14" s="74" customFormat="1" x14ac:dyDescent="0.35">
      <c r="A46" s="73">
        <f t="shared" si="2"/>
        <v>44</v>
      </c>
      <c r="B46" s="55" t="s">
        <v>65</v>
      </c>
      <c r="C46" s="106" t="s">
        <v>45</v>
      </c>
      <c r="D46" s="73" t="s">
        <v>588</v>
      </c>
      <c r="E46" s="99">
        <f t="shared" si="6"/>
        <v>162</v>
      </c>
      <c r="F46" s="73" t="s">
        <v>638</v>
      </c>
      <c r="H46" s="75">
        <v>44</v>
      </c>
      <c r="I46" s="76" t="s">
        <v>581</v>
      </c>
      <c r="J46" s="76" t="s">
        <v>582</v>
      </c>
      <c r="K46" s="76" t="s">
        <v>17</v>
      </c>
      <c r="L46" s="77" t="s">
        <v>588</v>
      </c>
      <c r="M46" s="73">
        <f t="shared" si="1"/>
        <v>162</v>
      </c>
    </row>
    <row r="47" spans="1:14" s="74" customFormat="1" x14ac:dyDescent="0.35">
      <c r="A47" s="73">
        <f t="shared" si="2"/>
        <v>45</v>
      </c>
      <c r="B47" s="55" t="s">
        <v>66</v>
      </c>
      <c r="C47" s="106" t="s">
        <v>45</v>
      </c>
      <c r="D47" s="73" t="s">
        <v>588</v>
      </c>
      <c r="E47" s="99">
        <f t="shared" si="6"/>
        <v>162</v>
      </c>
      <c r="F47" s="73" t="s">
        <v>638</v>
      </c>
      <c r="H47" s="78"/>
      <c r="I47" s="78"/>
      <c r="J47" s="78"/>
      <c r="K47" s="78"/>
      <c r="L47" s="78" t="s">
        <v>585</v>
      </c>
      <c r="M47" s="78">
        <f>SUM(M3:M46)</f>
        <v>7128</v>
      </c>
      <c r="N47" s="78"/>
    </row>
    <row r="48" spans="1:14" s="74" customFormat="1" x14ac:dyDescent="0.35">
      <c r="A48" s="73">
        <f t="shared" si="2"/>
        <v>46</v>
      </c>
      <c r="B48" s="55" t="s">
        <v>67</v>
      </c>
      <c r="C48" s="106" t="s">
        <v>45</v>
      </c>
      <c r="D48" s="73" t="s">
        <v>588</v>
      </c>
      <c r="E48" s="99">
        <f t="shared" si="6"/>
        <v>162</v>
      </c>
      <c r="F48" s="73" t="s">
        <v>638</v>
      </c>
    </row>
    <row r="49" spans="1:6" s="74" customFormat="1" x14ac:dyDescent="0.35">
      <c r="A49" s="73">
        <f t="shared" si="2"/>
        <v>47</v>
      </c>
      <c r="B49" s="55" t="s">
        <v>69</v>
      </c>
      <c r="C49" s="106" t="s">
        <v>45</v>
      </c>
      <c r="D49" s="73" t="s">
        <v>588</v>
      </c>
      <c r="E49" s="99">
        <f t="shared" si="6"/>
        <v>162</v>
      </c>
      <c r="F49" s="73" t="s">
        <v>638</v>
      </c>
    </row>
    <row r="50" spans="1:6" s="74" customFormat="1" x14ac:dyDescent="0.35">
      <c r="A50" s="73">
        <f t="shared" si="2"/>
        <v>48</v>
      </c>
      <c r="B50" s="55" t="s">
        <v>71</v>
      </c>
      <c r="C50" s="106" t="s">
        <v>45</v>
      </c>
      <c r="D50" s="73" t="s">
        <v>588</v>
      </c>
      <c r="E50" s="99">
        <f t="shared" si="6"/>
        <v>162</v>
      </c>
      <c r="F50" s="73" t="s">
        <v>638</v>
      </c>
    </row>
    <row r="51" spans="1:6" s="74" customFormat="1" x14ac:dyDescent="0.35">
      <c r="A51" s="73">
        <f t="shared" si="2"/>
        <v>49</v>
      </c>
      <c r="B51" s="55" t="s">
        <v>72</v>
      </c>
      <c r="C51" s="106" t="s">
        <v>45</v>
      </c>
      <c r="D51" s="73" t="s">
        <v>588</v>
      </c>
      <c r="E51" s="99">
        <f t="shared" si="6"/>
        <v>162</v>
      </c>
      <c r="F51" s="73" t="s">
        <v>638</v>
      </c>
    </row>
    <row r="52" spans="1:6" s="74" customFormat="1" x14ac:dyDescent="0.35">
      <c r="A52" s="73">
        <f t="shared" si="2"/>
        <v>50</v>
      </c>
      <c r="B52" s="55" t="s">
        <v>74</v>
      </c>
      <c r="C52" s="106" t="s">
        <v>45</v>
      </c>
      <c r="D52" s="73" t="s">
        <v>588</v>
      </c>
      <c r="E52" s="99">
        <f t="shared" si="6"/>
        <v>162</v>
      </c>
      <c r="F52" s="73" t="s">
        <v>638</v>
      </c>
    </row>
    <row r="53" spans="1:6" s="74" customFormat="1" x14ac:dyDescent="0.35">
      <c r="A53" s="73">
        <f t="shared" si="2"/>
        <v>51</v>
      </c>
      <c r="B53" s="55" t="s">
        <v>78</v>
      </c>
      <c r="C53" s="106" t="s">
        <v>45</v>
      </c>
      <c r="D53" s="73" t="s">
        <v>588</v>
      </c>
      <c r="E53" s="99">
        <f t="shared" si="6"/>
        <v>162</v>
      </c>
      <c r="F53" s="73" t="s">
        <v>638</v>
      </c>
    </row>
    <row r="54" spans="1:6" s="74" customFormat="1" x14ac:dyDescent="0.35">
      <c r="A54" s="73">
        <f t="shared" si="2"/>
        <v>52</v>
      </c>
      <c r="B54" s="55" t="s">
        <v>80</v>
      </c>
      <c r="C54" s="106" t="s">
        <v>45</v>
      </c>
      <c r="D54" s="73" t="s">
        <v>588</v>
      </c>
      <c r="E54" s="99">
        <f t="shared" si="6"/>
        <v>162</v>
      </c>
      <c r="F54" s="73" t="s">
        <v>638</v>
      </c>
    </row>
    <row r="55" spans="1:6" s="74" customFormat="1" x14ac:dyDescent="0.35">
      <c r="A55" s="73">
        <f t="shared" si="2"/>
        <v>53</v>
      </c>
      <c r="B55" s="55" t="s">
        <v>5</v>
      </c>
      <c r="C55" s="106" t="s">
        <v>45</v>
      </c>
      <c r="D55" s="73" t="s">
        <v>588</v>
      </c>
      <c r="E55" s="99">
        <f t="shared" si="6"/>
        <v>162</v>
      </c>
      <c r="F55" s="73" t="s">
        <v>638</v>
      </c>
    </row>
    <row r="56" spans="1:6" s="74" customFormat="1" x14ac:dyDescent="0.35">
      <c r="A56" s="73">
        <f t="shared" si="2"/>
        <v>54</v>
      </c>
      <c r="B56" s="55" t="s">
        <v>84</v>
      </c>
      <c r="C56" s="106" t="s">
        <v>45</v>
      </c>
      <c r="D56" s="73" t="s">
        <v>588</v>
      </c>
      <c r="E56" s="99">
        <f t="shared" si="6"/>
        <v>162</v>
      </c>
      <c r="F56" s="73" t="s">
        <v>638</v>
      </c>
    </row>
    <row r="57" spans="1:6" s="74" customFormat="1" x14ac:dyDescent="0.35">
      <c r="A57" s="73">
        <f t="shared" si="2"/>
        <v>55</v>
      </c>
      <c r="B57" s="55" t="s">
        <v>6</v>
      </c>
      <c r="C57" s="106" t="s">
        <v>45</v>
      </c>
      <c r="D57" s="73" t="s">
        <v>588</v>
      </c>
      <c r="E57" s="99">
        <f t="shared" si="6"/>
        <v>162</v>
      </c>
      <c r="F57" s="73" t="s">
        <v>638</v>
      </c>
    </row>
    <row r="58" spans="1:6" s="74" customFormat="1" x14ac:dyDescent="0.35">
      <c r="A58" s="73">
        <f t="shared" si="2"/>
        <v>56</v>
      </c>
      <c r="B58" s="55" t="s">
        <v>85</v>
      </c>
      <c r="C58" s="106" t="s">
        <v>45</v>
      </c>
      <c r="D58" s="73" t="s">
        <v>588</v>
      </c>
      <c r="E58" s="99">
        <f t="shared" si="6"/>
        <v>162</v>
      </c>
      <c r="F58" s="73" t="s">
        <v>638</v>
      </c>
    </row>
    <row r="59" spans="1:6" s="74" customFormat="1" x14ac:dyDescent="0.35">
      <c r="A59" s="73">
        <f t="shared" si="2"/>
        <v>57</v>
      </c>
      <c r="B59" s="55" t="s">
        <v>87</v>
      </c>
      <c r="C59" s="106" t="s">
        <v>45</v>
      </c>
      <c r="D59" s="73" t="s">
        <v>588</v>
      </c>
      <c r="E59" s="99">
        <f t="shared" si="6"/>
        <v>162</v>
      </c>
      <c r="F59" s="73" t="s">
        <v>638</v>
      </c>
    </row>
    <row r="60" spans="1:6" s="74" customFormat="1" x14ac:dyDescent="0.35">
      <c r="A60" s="73">
        <f t="shared" si="2"/>
        <v>58</v>
      </c>
      <c r="B60" s="55" t="s">
        <v>88</v>
      </c>
      <c r="C60" s="106" t="s">
        <v>45</v>
      </c>
      <c r="D60" s="73" t="s">
        <v>588</v>
      </c>
      <c r="E60" s="99">
        <f t="shared" si="6"/>
        <v>162</v>
      </c>
      <c r="F60" s="73" t="s">
        <v>638</v>
      </c>
    </row>
    <row r="61" spans="1:6" s="74" customFormat="1" x14ac:dyDescent="0.35">
      <c r="A61" s="73">
        <f t="shared" si="2"/>
        <v>59</v>
      </c>
      <c r="B61" s="55" t="s">
        <v>89</v>
      </c>
      <c r="C61" s="106" t="s">
        <v>45</v>
      </c>
      <c r="D61" s="73" t="s">
        <v>588</v>
      </c>
      <c r="E61" s="99">
        <f t="shared" si="6"/>
        <v>162</v>
      </c>
      <c r="F61" s="73" t="s">
        <v>638</v>
      </c>
    </row>
    <row r="62" spans="1:6" s="74" customFormat="1" x14ac:dyDescent="0.35">
      <c r="A62" s="73">
        <f>A61+1</f>
        <v>60</v>
      </c>
      <c r="B62" s="55" t="s">
        <v>90</v>
      </c>
      <c r="C62" s="106" t="s">
        <v>45</v>
      </c>
      <c r="D62" s="73" t="s">
        <v>588</v>
      </c>
      <c r="E62" s="99">
        <f t="shared" si="6"/>
        <v>162</v>
      </c>
      <c r="F62" s="73" t="s">
        <v>638</v>
      </c>
    </row>
    <row r="63" spans="1:6" s="74" customFormat="1" x14ac:dyDescent="0.35">
      <c r="A63" s="73">
        <f t="shared" ref="A63:A126" si="7">A62+1</f>
        <v>61</v>
      </c>
      <c r="B63" s="55" t="s">
        <v>91</v>
      </c>
      <c r="C63" s="106" t="s">
        <v>45</v>
      </c>
      <c r="D63" s="73" t="s">
        <v>588</v>
      </c>
      <c r="E63" s="99">
        <f t="shared" si="6"/>
        <v>162</v>
      </c>
      <c r="F63" s="73" t="s">
        <v>638</v>
      </c>
    </row>
    <row r="64" spans="1:6" s="74" customFormat="1" x14ac:dyDescent="0.35">
      <c r="A64" s="73">
        <f t="shared" si="7"/>
        <v>62</v>
      </c>
      <c r="B64" s="55" t="s">
        <v>92</v>
      </c>
      <c r="C64" s="106" t="s">
        <v>45</v>
      </c>
      <c r="D64" s="73" t="s">
        <v>588</v>
      </c>
      <c r="E64" s="99">
        <f t="shared" si="6"/>
        <v>162</v>
      </c>
      <c r="F64" s="73" t="s">
        <v>638</v>
      </c>
    </row>
    <row r="65" spans="1:6" s="74" customFormat="1" x14ac:dyDescent="0.35">
      <c r="A65" s="73">
        <f t="shared" si="7"/>
        <v>63</v>
      </c>
      <c r="B65" s="55" t="s">
        <v>37</v>
      </c>
      <c r="C65" s="106" t="s">
        <v>45</v>
      </c>
      <c r="D65" s="73" t="s">
        <v>588</v>
      </c>
      <c r="E65" s="99">
        <f t="shared" si="6"/>
        <v>162</v>
      </c>
      <c r="F65" s="73" t="s">
        <v>638</v>
      </c>
    </row>
    <row r="66" spans="1:6" s="74" customFormat="1" x14ac:dyDescent="0.35">
      <c r="A66" s="73">
        <f t="shared" si="7"/>
        <v>64</v>
      </c>
      <c r="B66" s="55" t="s">
        <v>95</v>
      </c>
      <c r="C66" s="106" t="s">
        <v>45</v>
      </c>
      <c r="D66" s="73" t="s">
        <v>588</v>
      </c>
      <c r="E66" s="99">
        <f t="shared" si="6"/>
        <v>162</v>
      </c>
      <c r="F66" s="73" t="s">
        <v>638</v>
      </c>
    </row>
    <row r="67" spans="1:6" s="74" customFormat="1" x14ac:dyDescent="0.35">
      <c r="A67" s="73">
        <f t="shared" si="7"/>
        <v>65</v>
      </c>
      <c r="B67" s="55" t="s">
        <v>96</v>
      </c>
      <c r="C67" s="106" t="s">
        <v>45</v>
      </c>
      <c r="D67" s="73" t="s">
        <v>588</v>
      </c>
      <c r="E67" s="99">
        <f t="shared" si="6"/>
        <v>162</v>
      </c>
      <c r="F67" s="73" t="s">
        <v>638</v>
      </c>
    </row>
    <row r="68" spans="1:6" s="74" customFormat="1" x14ac:dyDescent="0.35">
      <c r="A68" s="73">
        <f t="shared" si="7"/>
        <v>66</v>
      </c>
      <c r="B68" s="55" t="s">
        <v>97</v>
      </c>
      <c r="C68" s="106" t="s">
        <v>45</v>
      </c>
      <c r="D68" s="73" t="s">
        <v>588</v>
      </c>
      <c r="E68" s="99">
        <f t="shared" si="6"/>
        <v>162</v>
      </c>
      <c r="F68" s="73" t="s">
        <v>638</v>
      </c>
    </row>
    <row r="69" spans="1:6" s="74" customFormat="1" x14ac:dyDescent="0.35">
      <c r="A69" s="73">
        <f t="shared" si="7"/>
        <v>67</v>
      </c>
      <c r="B69" s="55" t="s">
        <v>98</v>
      </c>
      <c r="C69" s="106" t="s">
        <v>45</v>
      </c>
      <c r="D69" s="73" t="s">
        <v>588</v>
      </c>
      <c r="E69" s="99">
        <f t="shared" si="6"/>
        <v>162</v>
      </c>
      <c r="F69" s="73" t="s">
        <v>638</v>
      </c>
    </row>
    <row r="70" spans="1:6" s="74" customFormat="1" x14ac:dyDescent="0.35">
      <c r="A70" s="73">
        <f t="shared" si="7"/>
        <v>68</v>
      </c>
      <c r="B70" s="55" t="s">
        <v>99</v>
      </c>
      <c r="C70" s="106" t="s">
        <v>45</v>
      </c>
      <c r="D70" s="73" t="s">
        <v>588</v>
      </c>
      <c r="E70" s="99">
        <f t="shared" si="6"/>
        <v>162</v>
      </c>
      <c r="F70" s="73" t="s">
        <v>638</v>
      </c>
    </row>
    <row r="71" spans="1:6" s="74" customFormat="1" x14ac:dyDescent="0.35">
      <c r="A71" s="73">
        <f t="shared" si="7"/>
        <v>69</v>
      </c>
      <c r="B71" s="55" t="s">
        <v>100</v>
      </c>
      <c r="C71" s="106" t="s">
        <v>45</v>
      </c>
      <c r="D71" s="73" t="s">
        <v>588</v>
      </c>
      <c r="E71" s="99">
        <f t="shared" si="6"/>
        <v>162</v>
      </c>
      <c r="F71" s="73" t="s">
        <v>638</v>
      </c>
    </row>
    <row r="72" spans="1:6" s="74" customFormat="1" x14ac:dyDescent="0.35">
      <c r="A72" s="73">
        <f t="shared" si="7"/>
        <v>70</v>
      </c>
      <c r="B72" s="55" t="s">
        <v>102</v>
      </c>
      <c r="C72" s="106" t="s">
        <v>45</v>
      </c>
      <c r="D72" s="73" t="s">
        <v>588</v>
      </c>
      <c r="E72" s="99">
        <f t="shared" si="6"/>
        <v>162</v>
      </c>
      <c r="F72" s="73" t="s">
        <v>638</v>
      </c>
    </row>
    <row r="73" spans="1:6" s="74" customFormat="1" x14ac:dyDescent="0.35">
      <c r="A73" s="73">
        <f t="shared" si="7"/>
        <v>71</v>
      </c>
      <c r="B73" s="55" t="s">
        <v>7</v>
      </c>
      <c r="C73" s="106" t="s">
        <v>45</v>
      </c>
      <c r="D73" s="73" t="s">
        <v>588</v>
      </c>
      <c r="E73" s="99">
        <f t="shared" si="6"/>
        <v>162</v>
      </c>
      <c r="F73" s="73" t="s">
        <v>638</v>
      </c>
    </row>
    <row r="74" spans="1:6" s="74" customFormat="1" x14ac:dyDescent="0.35">
      <c r="A74" s="73">
        <f t="shared" si="7"/>
        <v>72</v>
      </c>
      <c r="B74" s="55" t="s">
        <v>104</v>
      </c>
      <c r="C74" s="106" t="s">
        <v>45</v>
      </c>
      <c r="D74" s="73" t="s">
        <v>588</v>
      </c>
      <c r="E74" s="99">
        <f t="shared" si="6"/>
        <v>162</v>
      </c>
      <c r="F74" s="73" t="s">
        <v>638</v>
      </c>
    </row>
    <row r="75" spans="1:6" s="74" customFormat="1" x14ac:dyDescent="0.35">
      <c r="A75" s="73">
        <f t="shared" si="7"/>
        <v>73</v>
      </c>
      <c r="B75" s="55" t="s">
        <v>106</v>
      </c>
      <c r="C75" s="106" t="s">
        <v>45</v>
      </c>
      <c r="D75" s="73" t="s">
        <v>588</v>
      </c>
      <c r="E75" s="99">
        <f t="shared" si="6"/>
        <v>162</v>
      </c>
      <c r="F75" s="73" t="s">
        <v>638</v>
      </c>
    </row>
    <row r="76" spans="1:6" s="74" customFormat="1" x14ac:dyDescent="0.35">
      <c r="A76" s="73">
        <f t="shared" si="7"/>
        <v>74</v>
      </c>
      <c r="B76" s="55" t="s">
        <v>107</v>
      </c>
      <c r="C76" s="106" t="s">
        <v>45</v>
      </c>
      <c r="D76" s="73" t="s">
        <v>588</v>
      </c>
      <c r="E76" s="99">
        <f t="shared" si="6"/>
        <v>162</v>
      </c>
      <c r="F76" s="73" t="s">
        <v>638</v>
      </c>
    </row>
    <row r="77" spans="1:6" s="74" customFormat="1" x14ac:dyDescent="0.35">
      <c r="A77" s="73">
        <f t="shared" si="7"/>
        <v>75</v>
      </c>
      <c r="B77" s="55" t="s">
        <v>108</v>
      </c>
      <c r="C77" s="106" t="s">
        <v>45</v>
      </c>
      <c r="D77" s="73" t="s">
        <v>588</v>
      </c>
      <c r="E77" s="99">
        <f t="shared" si="6"/>
        <v>162</v>
      </c>
      <c r="F77" s="73" t="s">
        <v>638</v>
      </c>
    </row>
    <row r="78" spans="1:6" s="74" customFormat="1" x14ac:dyDescent="0.35">
      <c r="A78" s="73">
        <f t="shared" si="7"/>
        <v>76</v>
      </c>
      <c r="B78" s="55" t="s">
        <v>110</v>
      </c>
      <c r="C78" s="106" t="s">
        <v>45</v>
      </c>
      <c r="D78" s="73" t="s">
        <v>588</v>
      </c>
      <c r="E78" s="99">
        <f t="shared" si="6"/>
        <v>162</v>
      </c>
      <c r="F78" s="73" t="s">
        <v>638</v>
      </c>
    </row>
    <row r="79" spans="1:6" s="74" customFormat="1" x14ac:dyDescent="0.35">
      <c r="A79" s="73">
        <f t="shared" si="7"/>
        <v>77</v>
      </c>
      <c r="B79" s="55" t="s">
        <v>112</v>
      </c>
      <c r="C79" s="106" t="s">
        <v>45</v>
      </c>
      <c r="D79" s="73" t="s">
        <v>588</v>
      </c>
      <c r="E79" s="99">
        <f t="shared" si="6"/>
        <v>162</v>
      </c>
      <c r="F79" s="73" t="s">
        <v>638</v>
      </c>
    </row>
    <row r="80" spans="1:6" s="74" customFormat="1" x14ac:dyDescent="0.35">
      <c r="A80" s="73">
        <f t="shared" si="7"/>
        <v>78</v>
      </c>
      <c r="B80" s="55" t="s">
        <v>113</v>
      </c>
      <c r="C80" s="106" t="s">
        <v>45</v>
      </c>
      <c r="D80" s="73" t="s">
        <v>588</v>
      </c>
      <c r="E80" s="99">
        <f t="shared" si="6"/>
        <v>162</v>
      </c>
      <c r="F80" s="73" t="s">
        <v>638</v>
      </c>
    </row>
    <row r="81" spans="1:6" s="74" customFormat="1" x14ac:dyDescent="0.35">
      <c r="A81" s="73">
        <f t="shared" si="7"/>
        <v>79</v>
      </c>
      <c r="B81" s="55" t="s">
        <v>114</v>
      </c>
      <c r="C81" s="106" t="s">
        <v>45</v>
      </c>
      <c r="D81" s="73" t="s">
        <v>588</v>
      </c>
      <c r="E81" s="99">
        <f t="shared" si="6"/>
        <v>162</v>
      </c>
      <c r="F81" s="73" t="s">
        <v>638</v>
      </c>
    </row>
    <row r="82" spans="1:6" s="74" customFormat="1" x14ac:dyDescent="0.35">
      <c r="A82" s="73">
        <f t="shared" si="7"/>
        <v>80</v>
      </c>
      <c r="B82" s="55" t="s">
        <v>115</v>
      </c>
      <c r="C82" s="106" t="s">
        <v>45</v>
      </c>
      <c r="D82" s="73" t="s">
        <v>588</v>
      </c>
      <c r="E82" s="99">
        <f t="shared" si="6"/>
        <v>162</v>
      </c>
      <c r="F82" s="73" t="s">
        <v>638</v>
      </c>
    </row>
    <row r="83" spans="1:6" s="74" customFormat="1" x14ac:dyDescent="0.35">
      <c r="A83" s="73">
        <f t="shared" si="7"/>
        <v>81</v>
      </c>
      <c r="B83" s="55" t="s">
        <v>116</v>
      </c>
      <c r="C83" s="106" t="s">
        <v>117</v>
      </c>
      <c r="D83" s="73" t="s">
        <v>588</v>
      </c>
      <c r="E83" s="99">
        <f t="shared" si="6"/>
        <v>162</v>
      </c>
      <c r="F83" s="73" t="s">
        <v>638</v>
      </c>
    </row>
    <row r="84" spans="1:6" s="74" customFormat="1" x14ac:dyDescent="0.35">
      <c r="A84" s="73">
        <f t="shared" si="7"/>
        <v>82</v>
      </c>
      <c r="B84" s="55" t="s">
        <v>121</v>
      </c>
      <c r="C84" s="106" t="s">
        <v>45</v>
      </c>
      <c r="D84" s="73" t="s">
        <v>588</v>
      </c>
      <c r="E84" s="99">
        <f t="shared" si="6"/>
        <v>162</v>
      </c>
      <c r="F84" s="73" t="s">
        <v>638</v>
      </c>
    </row>
    <row r="85" spans="1:6" s="74" customFormat="1" x14ac:dyDescent="0.35">
      <c r="A85" s="73">
        <f t="shared" si="7"/>
        <v>83</v>
      </c>
      <c r="B85" s="55" t="s">
        <v>124</v>
      </c>
      <c r="C85" s="106" t="s">
        <v>45</v>
      </c>
      <c r="D85" s="73" t="s">
        <v>588</v>
      </c>
      <c r="E85" s="99">
        <f t="shared" si="6"/>
        <v>162</v>
      </c>
      <c r="F85" s="73" t="s">
        <v>638</v>
      </c>
    </row>
    <row r="86" spans="1:6" s="74" customFormat="1" x14ac:dyDescent="0.35">
      <c r="A86" s="73">
        <f t="shared" si="7"/>
        <v>84</v>
      </c>
      <c r="B86" s="55" t="s">
        <v>10</v>
      </c>
      <c r="C86" s="106" t="s">
        <v>45</v>
      </c>
      <c r="D86" s="73" t="s">
        <v>588</v>
      </c>
      <c r="E86" s="99">
        <f t="shared" si="6"/>
        <v>162</v>
      </c>
      <c r="F86" s="73" t="s">
        <v>638</v>
      </c>
    </row>
    <row r="87" spans="1:6" s="74" customFormat="1" x14ac:dyDescent="0.35">
      <c r="A87" s="73">
        <f t="shared" si="7"/>
        <v>85</v>
      </c>
      <c r="B87" s="55" t="s">
        <v>33</v>
      </c>
      <c r="C87" s="106" t="s">
        <v>45</v>
      </c>
      <c r="D87" s="73" t="s">
        <v>588</v>
      </c>
      <c r="E87" s="99">
        <f t="shared" si="6"/>
        <v>162</v>
      </c>
      <c r="F87" s="73" t="s">
        <v>638</v>
      </c>
    </row>
    <row r="88" spans="1:6" s="74" customFormat="1" x14ac:dyDescent="0.35">
      <c r="A88" s="73">
        <f t="shared" si="7"/>
        <v>86</v>
      </c>
      <c r="B88" s="55" t="s">
        <v>125</v>
      </c>
      <c r="C88" s="106" t="s">
        <v>117</v>
      </c>
      <c r="D88" s="73" t="s">
        <v>588</v>
      </c>
      <c r="E88" s="99">
        <f t="shared" si="6"/>
        <v>162</v>
      </c>
      <c r="F88" s="73" t="s">
        <v>638</v>
      </c>
    </row>
    <row r="89" spans="1:6" s="74" customFormat="1" x14ac:dyDescent="0.35">
      <c r="A89" s="73">
        <f t="shared" si="7"/>
        <v>87</v>
      </c>
      <c r="B89" s="55" t="s">
        <v>126</v>
      </c>
      <c r="C89" s="106" t="s">
        <v>45</v>
      </c>
      <c r="D89" s="73" t="s">
        <v>588</v>
      </c>
      <c r="E89" s="99">
        <f t="shared" si="6"/>
        <v>162</v>
      </c>
      <c r="F89" s="73" t="s">
        <v>638</v>
      </c>
    </row>
    <row r="90" spans="1:6" s="74" customFormat="1" x14ac:dyDescent="0.35">
      <c r="A90" s="73">
        <f t="shared" si="7"/>
        <v>88</v>
      </c>
      <c r="B90" s="55" t="s">
        <v>128</v>
      </c>
      <c r="C90" s="106" t="s">
        <v>45</v>
      </c>
      <c r="D90" s="73" t="s">
        <v>588</v>
      </c>
      <c r="E90" s="99">
        <f t="shared" si="6"/>
        <v>162</v>
      </c>
      <c r="F90" s="73" t="s">
        <v>638</v>
      </c>
    </row>
    <row r="91" spans="1:6" s="74" customFormat="1" x14ac:dyDescent="0.35">
      <c r="A91" s="73">
        <f t="shared" si="7"/>
        <v>89</v>
      </c>
      <c r="B91" s="55" t="s">
        <v>130</v>
      </c>
      <c r="C91" s="106" t="s">
        <v>45</v>
      </c>
      <c r="D91" s="73" t="s">
        <v>588</v>
      </c>
      <c r="E91" s="99">
        <f t="shared" si="6"/>
        <v>162</v>
      </c>
      <c r="F91" s="73" t="s">
        <v>638</v>
      </c>
    </row>
    <row r="92" spans="1:6" s="74" customFormat="1" x14ac:dyDescent="0.35">
      <c r="A92" s="73">
        <f t="shared" si="7"/>
        <v>90</v>
      </c>
      <c r="B92" s="55" t="s">
        <v>14</v>
      </c>
      <c r="C92" s="106" t="s">
        <v>45</v>
      </c>
      <c r="D92" s="73" t="s">
        <v>588</v>
      </c>
      <c r="E92" s="99">
        <f t="shared" si="6"/>
        <v>162</v>
      </c>
      <c r="F92" s="73" t="s">
        <v>638</v>
      </c>
    </row>
    <row r="93" spans="1:6" s="74" customFormat="1" x14ac:dyDescent="0.35">
      <c r="A93" s="73">
        <f t="shared" si="7"/>
        <v>91</v>
      </c>
      <c r="B93" s="55" t="s">
        <v>16</v>
      </c>
      <c r="C93" s="106" t="s">
        <v>45</v>
      </c>
      <c r="D93" s="73" t="s">
        <v>588</v>
      </c>
      <c r="E93" s="99">
        <f t="shared" si="6"/>
        <v>162</v>
      </c>
      <c r="F93" s="73" t="s">
        <v>638</v>
      </c>
    </row>
    <row r="94" spans="1:6" s="74" customFormat="1" x14ac:dyDescent="0.35">
      <c r="A94" s="73">
        <f t="shared" si="7"/>
        <v>92</v>
      </c>
      <c r="B94" s="55" t="s">
        <v>35</v>
      </c>
      <c r="C94" s="106" t="s">
        <v>45</v>
      </c>
      <c r="D94" s="73" t="s">
        <v>588</v>
      </c>
      <c r="E94" s="99">
        <f t="shared" si="6"/>
        <v>162</v>
      </c>
      <c r="F94" s="73" t="s">
        <v>638</v>
      </c>
    </row>
    <row r="95" spans="1:6" s="74" customFormat="1" x14ac:dyDescent="0.35">
      <c r="A95" s="73">
        <f t="shared" si="7"/>
        <v>93</v>
      </c>
      <c r="B95" s="55" t="s">
        <v>134</v>
      </c>
      <c r="C95" s="106" t="s">
        <v>45</v>
      </c>
      <c r="D95" s="73" t="s">
        <v>588</v>
      </c>
      <c r="E95" s="99">
        <f t="shared" si="6"/>
        <v>162</v>
      </c>
      <c r="F95" s="73" t="s">
        <v>638</v>
      </c>
    </row>
    <row r="96" spans="1:6" s="74" customFormat="1" x14ac:dyDescent="0.35">
      <c r="A96" s="73">
        <f t="shared" si="7"/>
        <v>94</v>
      </c>
      <c r="B96" s="55" t="s">
        <v>135</v>
      </c>
      <c r="C96" s="106" t="s">
        <v>45</v>
      </c>
      <c r="D96" s="73" t="s">
        <v>588</v>
      </c>
      <c r="E96" s="99">
        <f t="shared" si="6"/>
        <v>162</v>
      </c>
      <c r="F96" s="73" t="s">
        <v>638</v>
      </c>
    </row>
    <row r="97" spans="1:6" s="74" customFormat="1" x14ac:dyDescent="0.35">
      <c r="A97" s="73">
        <f t="shared" si="7"/>
        <v>95</v>
      </c>
      <c r="B97" s="55" t="s">
        <v>136</v>
      </c>
      <c r="C97" s="106" t="s">
        <v>45</v>
      </c>
      <c r="D97" s="73" t="s">
        <v>588</v>
      </c>
      <c r="E97" s="99">
        <f t="shared" si="6"/>
        <v>162</v>
      </c>
      <c r="F97" s="73" t="s">
        <v>638</v>
      </c>
    </row>
    <row r="98" spans="1:6" s="74" customFormat="1" x14ac:dyDescent="0.35">
      <c r="A98" s="73">
        <f t="shared" si="7"/>
        <v>96</v>
      </c>
      <c r="B98" s="55" t="s">
        <v>138</v>
      </c>
      <c r="C98" s="106" t="s">
        <v>45</v>
      </c>
      <c r="D98" s="73" t="s">
        <v>588</v>
      </c>
      <c r="E98" s="99">
        <f t="shared" si="6"/>
        <v>162</v>
      </c>
      <c r="F98" s="73" t="s">
        <v>638</v>
      </c>
    </row>
    <row r="99" spans="1:6" s="74" customFormat="1" x14ac:dyDescent="0.35">
      <c r="A99" s="73">
        <f t="shared" si="7"/>
        <v>97</v>
      </c>
      <c r="B99" s="55" t="s">
        <v>139</v>
      </c>
      <c r="C99" s="106" t="s">
        <v>45</v>
      </c>
      <c r="D99" s="73" t="s">
        <v>588</v>
      </c>
      <c r="E99" s="99">
        <f t="shared" si="6"/>
        <v>162</v>
      </c>
      <c r="F99" s="73" t="s">
        <v>638</v>
      </c>
    </row>
    <row r="100" spans="1:6" s="74" customFormat="1" x14ac:dyDescent="0.35">
      <c r="A100" s="73">
        <f t="shared" si="7"/>
        <v>98</v>
      </c>
      <c r="B100" s="55" t="s">
        <v>142</v>
      </c>
      <c r="C100" s="106" t="s">
        <v>45</v>
      </c>
      <c r="D100" s="73" t="s">
        <v>588</v>
      </c>
      <c r="E100" s="99">
        <f t="shared" si="6"/>
        <v>162</v>
      </c>
      <c r="F100" s="73" t="s">
        <v>638</v>
      </c>
    </row>
    <row r="101" spans="1:6" s="74" customFormat="1" x14ac:dyDescent="0.35">
      <c r="A101" s="73">
        <f t="shared" si="7"/>
        <v>99</v>
      </c>
      <c r="B101" s="55" t="s">
        <v>143</v>
      </c>
      <c r="C101" s="106" t="s">
        <v>45</v>
      </c>
      <c r="D101" s="73" t="s">
        <v>588</v>
      </c>
      <c r="E101" s="99">
        <f t="shared" si="6"/>
        <v>162</v>
      </c>
      <c r="F101" s="73" t="s">
        <v>638</v>
      </c>
    </row>
    <row r="102" spans="1:6" s="74" customFormat="1" x14ac:dyDescent="0.35">
      <c r="A102" s="73">
        <f t="shared" si="7"/>
        <v>100</v>
      </c>
      <c r="B102" s="55" t="s">
        <v>144</v>
      </c>
      <c r="C102" s="106" t="s">
        <v>117</v>
      </c>
      <c r="D102" s="73" t="s">
        <v>588</v>
      </c>
      <c r="E102" s="99">
        <f t="shared" si="6"/>
        <v>162</v>
      </c>
      <c r="F102" s="73" t="s">
        <v>638</v>
      </c>
    </row>
    <row r="103" spans="1:6" s="74" customFormat="1" x14ac:dyDescent="0.35">
      <c r="A103" s="73">
        <f t="shared" si="7"/>
        <v>101</v>
      </c>
      <c r="B103" s="55" t="s">
        <v>146</v>
      </c>
      <c r="C103" s="106" t="s">
        <v>117</v>
      </c>
      <c r="D103" s="73" t="s">
        <v>588</v>
      </c>
      <c r="E103" s="99">
        <f t="shared" si="6"/>
        <v>162</v>
      </c>
      <c r="F103" s="73" t="s">
        <v>638</v>
      </c>
    </row>
    <row r="104" spans="1:6" s="74" customFormat="1" x14ac:dyDescent="0.35">
      <c r="A104" s="73">
        <f t="shared" si="7"/>
        <v>102</v>
      </c>
      <c r="B104" s="55" t="s">
        <v>150</v>
      </c>
      <c r="C104" s="106" t="s">
        <v>45</v>
      </c>
      <c r="D104" s="73" t="s">
        <v>588</v>
      </c>
      <c r="E104" s="99">
        <f t="shared" ref="E104:E147" si="8">(9*0.3)*6*5*2</f>
        <v>162</v>
      </c>
      <c r="F104" s="73" t="s">
        <v>638</v>
      </c>
    </row>
    <row r="105" spans="1:6" s="74" customFormat="1" x14ac:dyDescent="0.35">
      <c r="A105" s="73">
        <f t="shared" si="7"/>
        <v>103</v>
      </c>
      <c r="B105" s="55" t="s">
        <v>18</v>
      </c>
      <c r="C105" s="106" t="s">
        <v>117</v>
      </c>
      <c r="D105" s="73" t="s">
        <v>588</v>
      </c>
      <c r="E105" s="99">
        <f t="shared" si="8"/>
        <v>162</v>
      </c>
      <c r="F105" s="73" t="s">
        <v>638</v>
      </c>
    </row>
    <row r="106" spans="1:6" s="74" customFormat="1" x14ac:dyDescent="0.35">
      <c r="A106" s="73">
        <f t="shared" si="7"/>
        <v>104</v>
      </c>
      <c r="B106" s="55" t="s">
        <v>152</v>
      </c>
      <c r="C106" s="106" t="s">
        <v>45</v>
      </c>
      <c r="D106" s="73" t="s">
        <v>588</v>
      </c>
      <c r="E106" s="99">
        <f t="shared" si="8"/>
        <v>162</v>
      </c>
      <c r="F106" s="73" t="s">
        <v>638</v>
      </c>
    </row>
    <row r="107" spans="1:6" s="74" customFormat="1" x14ac:dyDescent="0.35">
      <c r="A107" s="73">
        <f t="shared" si="7"/>
        <v>105</v>
      </c>
      <c r="B107" s="55" t="s">
        <v>154</v>
      </c>
      <c r="C107" s="106" t="s">
        <v>45</v>
      </c>
      <c r="D107" s="73" t="s">
        <v>588</v>
      </c>
      <c r="E107" s="99">
        <f t="shared" si="8"/>
        <v>162</v>
      </c>
      <c r="F107" s="73" t="s">
        <v>638</v>
      </c>
    </row>
    <row r="108" spans="1:6" s="74" customFormat="1" x14ac:dyDescent="0.35">
      <c r="A108" s="73">
        <f t="shared" si="7"/>
        <v>106</v>
      </c>
      <c r="B108" s="55" t="s">
        <v>155</v>
      </c>
      <c r="C108" s="106" t="s">
        <v>45</v>
      </c>
      <c r="D108" s="73" t="s">
        <v>588</v>
      </c>
      <c r="E108" s="99">
        <f t="shared" si="8"/>
        <v>162</v>
      </c>
      <c r="F108" s="73" t="s">
        <v>638</v>
      </c>
    </row>
    <row r="109" spans="1:6" s="74" customFormat="1" x14ac:dyDescent="0.35">
      <c r="A109" s="73">
        <f t="shared" si="7"/>
        <v>107</v>
      </c>
      <c r="B109" s="55" t="s">
        <v>156</v>
      </c>
      <c r="C109" s="106" t="s">
        <v>45</v>
      </c>
      <c r="D109" s="73" t="s">
        <v>588</v>
      </c>
      <c r="E109" s="99">
        <f t="shared" si="8"/>
        <v>162</v>
      </c>
      <c r="F109" s="73" t="s">
        <v>638</v>
      </c>
    </row>
    <row r="110" spans="1:6" s="74" customFormat="1" x14ac:dyDescent="0.35">
      <c r="A110" s="73">
        <f t="shared" si="7"/>
        <v>108</v>
      </c>
      <c r="B110" s="55" t="s">
        <v>19</v>
      </c>
      <c r="C110" s="106" t="s">
        <v>45</v>
      </c>
      <c r="D110" s="73" t="s">
        <v>588</v>
      </c>
      <c r="E110" s="99">
        <f t="shared" si="8"/>
        <v>162</v>
      </c>
      <c r="F110" s="73" t="s">
        <v>638</v>
      </c>
    </row>
    <row r="111" spans="1:6" s="74" customFormat="1" x14ac:dyDescent="0.35">
      <c r="A111" s="73">
        <f t="shared" si="7"/>
        <v>109</v>
      </c>
      <c r="B111" s="55" t="s">
        <v>157</v>
      </c>
      <c r="C111" s="106" t="s">
        <v>45</v>
      </c>
      <c r="D111" s="73" t="s">
        <v>588</v>
      </c>
      <c r="E111" s="99">
        <f t="shared" si="8"/>
        <v>162</v>
      </c>
      <c r="F111" s="73" t="s">
        <v>638</v>
      </c>
    </row>
    <row r="112" spans="1:6" s="74" customFormat="1" x14ac:dyDescent="0.35">
      <c r="A112" s="73">
        <f t="shared" si="7"/>
        <v>110</v>
      </c>
      <c r="B112" s="55" t="s">
        <v>158</v>
      </c>
      <c r="C112" s="106" t="s">
        <v>45</v>
      </c>
      <c r="D112" s="73" t="s">
        <v>588</v>
      </c>
      <c r="E112" s="99">
        <f t="shared" si="8"/>
        <v>162</v>
      </c>
      <c r="F112" s="73" t="s">
        <v>638</v>
      </c>
    </row>
    <row r="113" spans="1:6" s="74" customFormat="1" x14ac:dyDescent="0.35">
      <c r="A113" s="73">
        <f t="shared" si="7"/>
        <v>111</v>
      </c>
      <c r="B113" s="55" t="s">
        <v>159</v>
      </c>
      <c r="C113" s="106" t="s">
        <v>45</v>
      </c>
      <c r="D113" s="73" t="s">
        <v>588</v>
      </c>
      <c r="E113" s="99">
        <f t="shared" si="8"/>
        <v>162</v>
      </c>
      <c r="F113" s="73" t="s">
        <v>638</v>
      </c>
    </row>
    <row r="114" spans="1:6" s="74" customFormat="1" x14ac:dyDescent="0.35">
      <c r="A114" s="73">
        <f t="shared" si="7"/>
        <v>112</v>
      </c>
      <c r="B114" s="55" t="s">
        <v>160</v>
      </c>
      <c r="C114" s="106" t="s">
        <v>45</v>
      </c>
      <c r="D114" s="73" t="s">
        <v>588</v>
      </c>
      <c r="E114" s="99">
        <f t="shared" si="8"/>
        <v>162</v>
      </c>
      <c r="F114" s="73" t="s">
        <v>638</v>
      </c>
    </row>
    <row r="115" spans="1:6" s="74" customFormat="1" x14ac:dyDescent="0.35">
      <c r="A115" s="73">
        <f t="shared" si="7"/>
        <v>113</v>
      </c>
      <c r="B115" s="55" t="s">
        <v>161</v>
      </c>
      <c r="C115" s="106" t="s">
        <v>45</v>
      </c>
      <c r="D115" s="73" t="s">
        <v>588</v>
      </c>
      <c r="E115" s="99">
        <f t="shared" si="8"/>
        <v>162</v>
      </c>
      <c r="F115" s="73" t="s">
        <v>638</v>
      </c>
    </row>
    <row r="116" spans="1:6" s="74" customFormat="1" x14ac:dyDescent="0.35">
      <c r="A116" s="73">
        <f t="shared" si="7"/>
        <v>114</v>
      </c>
      <c r="B116" s="55" t="s">
        <v>162</v>
      </c>
      <c r="C116" s="106" t="s">
        <v>45</v>
      </c>
      <c r="D116" s="73" t="s">
        <v>588</v>
      </c>
      <c r="E116" s="99">
        <f t="shared" si="8"/>
        <v>162</v>
      </c>
      <c r="F116" s="73" t="s">
        <v>638</v>
      </c>
    </row>
    <row r="117" spans="1:6" s="74" customFormat="1" x14ac:dyDescent="0.35">
      <c r="A117" s="73">
        <f t="shared" si="7"/>
        <v>115</v>
      </c>
      <c r="B117" s="55" t="s">
        <v>164</v>
      </c>
      <c r="C117" s="106" t="s">
        <v>45</v>
      </c>
      <c r="D117" s="73" t="s">
        <v>588</v>
      </c>
      <c r="E117" s="99">
        <f t="shared" si="8"/>
        <v>162</v>
      </c>
      <c r="F117" s="73" t="s">
        <v>638</v>
      </c>
    </row>
    <row r="118" spans="1:6" s="74" customFormat="1" x14ac:dyDescent="0.35">
      <c r="A118" s="73">
        <f t="shared" si="7"/>
        <v>116</v>
      </c>
      <c r="B118" s="55" t="s">
        <v>165</v>
      </c>
      <c r="C118" s="106" t="s">
        <v>45</v>
      </c>
      <c r="D118" s="73" t="s">
        <v>588</v>
      </c>
      <c r="E118" s="99">
        <f t="shared" si="8"/>
        <v>162</v>
      </c>
      <c r="F118" s="73" t="s">
        <v>638</v>
      </c>
    </row>
    <row r="119" spans="1:6" s="74" customFormat="1" x14ac:dyDescent="0.35">
      <c r="A119" s="73">
        <f t="shared" si="7"/>
        <v>117</v>
      </c>
      <c r="B119" s="55" t="s">
        <v>168</v>
      </c>
      <c r="C119" s="106" t="s">
        <v>45</v>
      </c>
      <c r="D119" s="73" t="s">
        <v>588</v>
      </c>
      <c r="E119" s="99">
        <f t="shared" si="8"/>
        <v>162</v>
      </c>
      <c r="F119" s="73" t="s">
        <v>638</v>
      </c>
    </row>
    <row r="120" spans="1:6" s="74" customFormat="1" x14ac:dyDescent="0.35">
      <c r="A120" s="73">
        <f t="shared" si="7"/>
        <v>118</v>
      </c>
      <c r="B120" s="55" t="s">
        <v>169</v>
      </c>
      <c r="C120" s="106" t="s">
        <v>45</v>
      </c>
      <c r="D120" s="73" t="s">
        <v>588</v>
      </c>
      <c r="E120" s="99">
        <f t="shared" si="8"/>
        <v>162</v>
      </c>
      <c r="F120" s="73" t="s">
        <v>638</v>
      </c>
    </row>
    <row r="121" spans="1:6" s="74" customFormat="1" x14ac:dyDescent="0.35">
      <c r="A121" s="73">
        <f t="shared" si="7"/>
        <v>119</v>
      </c>
      <c r="B121" s="55" t="s">
        <v>170</v>
      </c>
      <c r="C121" s="106" t="s">
        <v>45</v>
      </c>
      <c r="D121" s="73" t="s">
        <v>588</v>
      </c>
      <c r="E121" s="99">
        <f t="shared" si="8"/>
        <v>162</v>
      </c>
      <c r="F121" s="73" t="s">
        <v>638</v>
      </c>
    </row>
    <row r="122" spans="1:6" s="74" customFormat="1" x14ac:dyDescent="0.35">
      <c r="A122" s="73">
        <f t="shared" si="7"/>
        <v>120</v>
      </c>
      <c r="B122" s="55" t="s">
        <v>171</v>
      </c>
      <c r="C122" s="106" t="s">
        <v>45</v>
      </c>
      <c r="D122" s="73" t="s">
        <v>588</v>
      </c>
      <c r="E122" s="99">
        <f t="shared" si="8"/>
        <v>162</v>
      </c>
      <c r="F122" s="73" t="s">
        <v>638</v>
      </c>
    </row>
    <row r="123" spans="1:6" s="74" customFormat="1" x14ac:dyDescent="0.35">
      <c r="A123" s="73">
        <f t="shared" si="7"/>
        <v>121</v>
      </c>
      <c r="B123" s="55" t="s">
        <v>172</v>
      </c>
      <c r="C123" s="106" t="s">
        <v>117</v>
      </c>
      <c r="D123" s="73" t="s">
        <v>588</v>
      </c>
      <c r="E123" s="99">
        <f t="shared" si="8"/>
        <v>162</v>
      </c>
      <c r="F123" s="73" t="s">
        <v>638</v>
      </c>
    </row>
    <row r="124" spans="1:6" s="74" customFormat="1" x14ac:dyDescent="0.35">
      <c r="A124" s="73">
        <f t="shared" si="7"/>
        <v>122</v>
      </c>
      <c r="B124" s="55" t="s">
        <v>174</v>
      </c>
      <c r="C124" s="106" t="s">
        <v>45</v>
      </c>
      <c r="D124" s="73" t="s">
        <v>588</v>
      </c>
      <c r="E124" s="99">
        <f t="shared" si="8"/>
        <v>162</v>
      </c>
      <c r="F124" s="73" t="s">
        <v>638</v>
      </c>
    </row>
    <row r="125" spans="1:6" s="74" customFormat="1" x14ac:dyDescent="0.35">
      <c r="A125" s="73">
        <f t="shared" si="7"/>
        <v>123</v>
      </c>
      <c r="B125" s="55" t="s">
        <v>175</v>
      </c>
      <c r="C125" s="106" t="s">
        <v>45</v>
      </c>
      <c r="D125" s="73" t="s">
        <v>588</v>
      </c>
      <c r="E125" s="99">
        <f t="shared" si="8"/>
        <v>162</v>
      </c>
      <c r="F125" s="73" t="s">
        <v>638</v>
      </c>
    </row>
    <row r="126" spans="1:6" s="74" customFormat="1" x14ac:dyDescent="0.35">
      <c r="A126" s="73">
        <f t="shared" si="7"/>
        <v>124</v>
      </c>
      <c r="B126" s="55" t="s">
        <v>176</v>
      </c>
      <c r="C126" s="106" t="s">
        <v>45</v>
      </c>
      <c r="D126" s="73" t="s">
        <v>588</v>
      </c>
      <c r="E126" s="99">
        <f t="shared" si="8"/>
        <v>162</v>
      </c>
      <c r="F126" s="73" t="s">
        <v>638</v>
      </c>
    </row>
    <row r="127" spans="1:6" s="74" customFormat="1" x14ac:dyDescent="0.35">
      <c r="A127" s="73">
        <f t="shared" ref="A127:A153" si="9">A126+1</f>
        <v>125</v>
      </c>
      <c r="B127" s="55" t="s">
        <v>177</v>
      </c>
      <c r="C127" s="106" t="s">
        <v>45</v>
      </c>
      <c r="D127" s="73" t="s">
        <v>588</v>
      </c>
      <c r="E127" s="99">
        <f t="shared" si="8"/>
        <v>162</v>
      </c>
      <c r="F127" s="73" t="s">
        <v>638</v>
      </c>
    </row>
    <row r="128" spans="1:6" s="74" customFormat="1" x14ac:dyDescent="0.35">
      <c r="A128" s="73">
        <f t="shared" si="9"/>
        <v>126</v>
      </c>
      <c r="B128" s="55" t="s">
        <v>178</v>
      </c>
      <c r="C128" s="106" t="s">
        <v>45</v>
      </c>
      <c r="D128" s="73" t="s">
        <v>588</v>
      </c>
      <c r="E128" s="99">
        <f t="shared" si="8"/>
        <v>162</v>
      </c>
      <c r="F128" s="73" t="s">
        <v>638</v>
      </c>
    </row>
    <row r="129" spans="1:6" s="74" customFormat="1" x14ac:dyDescent="0.35">
      <c r="A129" s="73">
        <f t="shared" si="9"/>
        <v>127</v>
      </c>
      <c r="B129" s="55" t="s">
        <v>179</v>
      </c>
      <c r="C129" s="106" t="s">
        <v>45</v>
      </c>
      <c r="D129" s="73" t="s">
        <v>588</v>
      </c>
      <c r="E129" s="99">
        <f t="shared" si="8"/>
        <v>162</v>
      </c>
      <c r="F129" s="73" t="s">
        <v>638</v>
      </c>
    </row>
    <row r="130" spans="1:6" s="74" customFormat="1" x14ac:dyDescent="0.35">
      <c r="A130" s="73">
        <f t="shared" si="9"/>
        <v>128</v>
      </c>
      <c r="B130" s="55" t="s">
        <v>180</v>
      </c>
      <c r="C130" s="106" t="s">
        <v>45</v>
      </c>
      <c r="D130" s="73" t="s">
        <v>588</v>
      </c>
      <c r="E130" s="99">
        <f t="shared" si="8"/>
        <v>162</v>
      </c>
      <c r="F130" s="73" t="s">
        <v>638</v>
      </c>
    </row>
    <row r="131" spans="1:6" s="74" customFormat="1" x14ac:dyDescent="0.35">
      <c r="A131" s="73">
        <f t="shared" si="9"/>
        <v>129</v>
      </c>
      <c r="B131" s="55" t="s">
        <v>181</v>
      </c>
      <c r="C131" s="106" t="s">
        <v>45</v>
      </c>
      <c r="D131" s="73" t="s">
        <v>588</v>
      </c>
      <c r="E131" s="99">
        <f t="shared" si="8"/>
        <v>162</v>
      </c>
      <c r="F131" s="73" t="s">
        <v>638</v>
      </c>
    </row>
    <row r="132" spans="1:6" s="74" customFormat="1" x14ac:dyDescent="0.35">
      <c r="A132" s="73">
        <f t="shared" si="9"/>
        <v>130</v>
      </c>
      <c r="B132" s="55" t="s">
        <v>182</v>
      </c>
      <c r="C132" s="106" t="s">
        <v>45</v>
      </c>
      <c r="D132" s="73" t="s">
        <v>588</v>
      </c>
      <c r="E132" s="99">
        <f t="shared" si="8"/>
        <v>162</v>
      </c>
      <c r="F132" s="73" t="s">
        <v>638</v>
      </c>
    </row>
    <row r="133" spans="1:6" s="74" customFormat="1" x14ac:dyDescent="0.35">
      <c r="A133" s="73">
        <f t="shared" si="9"/>
        <v>131</v>
      </c>
      <c r="B133" s="55" t="s">
        <v>183</v>
      </c>
      <c r="C133" s="106" t="s">
        <v>45</v>
      </c>
      <c r="D133" s="73" t="s">
        <v>588</v>
      </c>
      <c r="E133" s="99">
        <f t="shared" si="8"/>
        <v>162</v>
      </c>
      <c r="F133" s="73" t="s">
        <v>638</v>
      </c>
    </row>
    <row r="134" spans="1:6" s="74" customFormat="1" x14ac:dyDescent="0.35">
      <c r="A134" s="73">
        <f t="shared" si="9"/>
        <v>132</v>
      </c>
      <c r="B134" s="55" t="s">
        <v>184</v>
      </c>
      <c r="C134" s="106" t="s">
        <v>45</v>
      </c>
      <c r="D134" s="73" t="s">
        <v>588</v>
      </c>
      <c r="E134" s="99">
        <f t="shared" si="8"/>
        <v>162</v>
      </c>
      <c r="F134" s="73" t="s">
        <v>638</v>
      </c>
    </row>
    <row r="135" spans="1:6" s="74" customFormat="1" x14ac:dyDescent="0.35">
      <c r="A135" s="73">
        <f t="shared" si="9"/>
        <v>133</v>
      </c>
      <c r="B135" s="55" t="s">
        <v>185</v>
      </c>
      <c r="C135" s="106" t="s">
        <v>45</v>
      </c>
      <c r="D135" s="73" t="s">
        <v>588</v>
      </c>
      <c r="E135" s="99">
        <f t="shared" si="8"/>
        <v>162</v>
      </c>
      <c r="F135" s="73" t="s">
        <v>638</v>
      </c>
    </row>
    <row r="136" spans="1:6" s="74" customFormat="1" x14ac:dyDescent="0.35">
      <c r="A136" s="73">
        <f t="shared" si="9"/>
        <v>134</v>
      </c>
      <c r="B136" s="55" t="s">
        <v>186</v>
      </c>
      <c r="C136" s="106" t="s">
        <v>45</v>
      </c>
      <c r="D136" s="73" t="s">
        <v>588</v>
      </c>
      <c r="E136" s="99">
        <f t="shared" si="8"/>
        <v>162</v>
      </c>
      <c r="F136" s="73" t="s">
        <v>638</v>
      </c>
    </row>
    <row r="137" spans="1:6" s="74" customFormat="1" x14ac:dyDescent="0.35">
      <c r="A137" s="73">
        <f t="shared" si="9"/>
        <v>135</v>
      </c>
      <c r="B137" s="55" t="s">
        <v>20</v>
      </c>
      <c r="C137" s="106" t="s">
        <v>45</v>
      </c>
      <c r="D137" s="73" t="s">
        <v>588</v>
      </c>
      <c r="E137" s="99">
        <f t="shared" si="8"/>
        <v>162</v>
      </c>
      <c r="F137" s="73" t="s">
        <v>638</v>
      </c>
    </row>
    <row r="138" spans="1:6" s="74" customFormat="1" x14ac:dyDescent="0.35">
      <c r="A138" s="73">
        <f t="shared" si="9"/>
        <v>136</v>
      </c>
      <c r="B138" s="55" t="s">
        <v>187</v>
      </c>
      <c r="C138" s="106" t="s">
        <v>45</v>
      </c>
      <c r="D138" s="73" t="s">
        <v>588</v>
      </c>
      <c r="E138" s="99">
        <f t="shared" si="8"/>
        <v>162</v>
      </c>
      <c r="F138" s="73" t="s">
        <v>638</v>
      </c>
    </row>
    <row r="139" spans="1:6" s="74" customFormat="1" x14ac:dyDescent="0.35">
      <c r="A139" s="73">
        <f t="shared" si="9"/>
        <v>137</v>
      </c>
      <c r="B139" s="55" t="s">
        <v>187</v>
      </c>
      <c r="C139" s="106" t="s">
        <v>45</v>
      </c>
      <c r="D139" s="73" t="s">
        <v>588</v>
      </c>
      <c r="E139" s="99">
        <f t="shared" si="8"/>
        <v>162</v>
      </c>
      <c r="F139" s="73" t="s">
        <v>638</v>
      </c>
    </row>
    <row r="140" spans="1:6" s="74" customFormat="1" x14ac:dyDescent="0.35">
      <c r="A140" s="73">
        <f t="shared" si="9"/>
        <v>138</v>
      </c>
      <c r="B140" s="55" t="s">
        <v>188</v>
      </c>
      <c r="C140" s="106" t="s">
        <v>45</v>
      </c>
      <c r="D140" s="73" t="s">
        <v>588</v>
      </c>
      <c r="E140" s="99">
        <f t="shared" si="8"/>
        <v>162</v>
      </c>
      <c r="F140" s="73" t="s">
        <v>638</v>
      </c>
    </row>
    <row r="141" spans="1:6" s="74" customFormat="1" x14ac:dyDescent="0.35">
      <c r="A141" s="73">
        <f t="shared" si="9"/>
        <v>139</v>
      </c>
      <c r="B141" s="55" t="s">
        <v>189</v>
      </c>
      <c r="C141" s="106" t="s">
        <v>45</v>
      </c>
      <c r="D141" s="73" t="s">
        <v>588</v>
      </c>
      <c r="E141" s="99">
        <f t="shared" si="8"/>
        <v>162</v>
      </c>
      <c r="F141" s="73" t="s">
        <v>638</v>
      </c>
    </row>
    <row r="142" spans="1:6" s="74" customFormat="1" x14ac:dyDescent="0.35">
      <c r="A142" s="73">
        <f t="shared" si="9"/>
        <v>140</v>
      </c>
      <c r="B142" s="55" t="s">
        <v>190</v>
      </c>
      <c r="C142" s="106" t="s">
        <v>45</v>
      </c>
      <c r="D142" s="73" t="s">
        <v>588</v>
      </c>
      <c r="E142" s="99">
        <f t="shared" si="8"/>
        <v>162</v>
      </c>
      <c r="F142" s="73" t="s">
        <v>638</v>
      </c>
    </row>
    <row r="143" spans="1:6" s="74" customFormat="1" x14ac:dyDescent="0.35">
      <c r="A143" s="73">
        <f t="shared" si="9"/>
        <v>141</v>
      </c>
      <c r="B143" s="55" t="s">
        <v>191</v>
      </c>
      <c r="C143" s="106" t="s">
        <v>45</v>
      </c>
      <c r="D143" s="73" t="s">
        <v>588</v>
      </c>
      <c r="E143" s="99">
        <f t="shared" si="8"/>
        <v>162</v>
      </c>
      <c r="F143" s="73" t="s">
        <v>638</v>
      </c>
    </row>
    <row r="144" spans="1:6" s="74" customFormat="1" x14ac:dyDescent="0.35">
      <c r="A144" s="73">
        <f t="shared" si="9"/>
        <v>142</v>
      </c>
      <c r="B144" s="55" t="s">
        <v>192</v>
      </c>
      <c r="C144" s="106" t="s">
        <v>45</v>
      </c>
      <c r="D144" s="73" t="s">
        <v>588</v>
      </c>
      <c r="E144" s="99">
        <f t="shared" si="8"/>
        <v>162</v>
      </c>
      <c r="F144" s="73" t="s">
        <v>638</v>
      </c>
    </row>
    <row r="145" spans="1:6" s="74" customFormat="1" x14ac:dyDescent="0.35">
      <c r="A145" s="73">
        <f t="shared" si="9"/>
        <v>143</v>
      </c>
      <c r="B145" s="55" t="s">
        <v>193</v>
      </c>
      <c r="C145" s="106" t="s">
        <v>45</v>
      </c>
      <c r="D145" s="73" t="s">
        <v>588</v>
      </c>
      <c r="E145" s="99">
        <f t="shared" si="8"/>
        <v>162</v>
      </c>
      <c r="F145" s="73" t="s">
        <v>638</v>
      </c>
    </row>
    <row r="146" spans="1:6" s="74" customFormat="1" x14ac:dyDescent="0.35">
      <c r="A146" s="73">
        <f t="shared" si="9"/>
        <v>144</v>
      </c>
      <c r="B146" s="55" t="s">
        <v>194</v>
      </c>
      <c r="C146" s="106" t="s">
        <v>45</v>
      </c>
      <c r="D146" s="73" t="s">
        <v>588</v>
      </c>
      <c r="E146" s="99">
        <f t="shared" si="8"/>
        <v>162</v>
      </c>
      <c r="F146" s="73" t="s">
        <v>638</v>
      </c>
    </row>
    <row r="147" spans="1:6" s="74" customFormat="1" x14ac:dyDescent="0.35">
      <c r="A147" s="73">
        <f t="shared" si="9"/>
        <v>145</v>
      </c>
      <c r="B147" s="55" t="s">
        <v>195</v>
      </c>
      <c r="C147" s="106" t="s">
        <v>45</v>
      </c>
      <c r="D147" s="73" t="s">
        <v>588</v>
      </c>
      <c r="E147" s="99">
        <f t="shared" si="8"/>
        <v>162</v>
      </c>
      <c r="F147" s="73" t="s">
        <v>638</v>
      </c>
    </row>
    <row r="148" spans="1:6" s="74" customFormat="1" x14ac:dyDescent="0.35">
      <c r="A148" s="73">
        <f t="shared" si="9"/>
        <v>146</v>
      </c>
      <c r="B148" s="55" t="s">
        <v>9</v>
      </c>
      <c r="C148" s="55" t="s">
        <v>481</v>
      </c>
      <c r="D148" s="73" t="s">
        <v>588</v>
      </c>
      <c r="E148" s="73">
        <f t="shared" ref="E148:E153" si="10">(9*0.3)*6*5*2</f>
        <v>162</v>
      </c>
      <c r="F148" s="73"/>
    </row>
    <row r="149" spans="1:6" s="74" customFormat="1" x14ac:dyDescent="0.35">
      <c r="A149" s="73">
        <f t="shared" si="9"/>
        <v>147</v>
      </c>
      <c r="B149" s="55" t="s">
        <v>482</v>
      </c>
      <c r="C149" s="55" t="s">
        <v>481</v>
      </c>
      <c r="D149" s="73" t="s">
        <v>588</v>
      </c>
      <c r="E149" s="73">
        <f t="shared" si="10"/>
        <v>162</v>
      </c>
      <c r="F149" s="73"/>
    </row>
    <row r="150" spans="1:6" s="74" customFormat="1" x14ac:dyDescent="0.35">
      <c r="A150" s="73">
        <f t="shared" si="9"/>
        <v>148</v>
      </c>
      <c r="B150" s="55" t="s">
        <v>483</v>
      </c>
      <c r="C150" s="55" t="s">
        <v>481</v>
      </c>
      <c r="D150" s="73" t="s">
        <v>588</v>
      </c>
      <c r="E150" s="73">
        <f t="shared" si="10"/>
        <v>162</v>
      </c>
      <c r="F150" s="73"/>
    </row>
    <row r="151" spans="1:6" s="74" customFormat="1" x14ac:dyDescent="0.35">
      <c r="A151" s="73">
        <f t="shared" si="9"/>
        <v>149</v>
      </c>
      <c r="B151" s="55" t="s">
        <v>484</v>
      </c>
      <c r="C151" s="55" t="s">
        <v>481</v>
      </c>
      <c r="D151" s="73" t="s">
        <v>588</v>
      </c>
      <c r="E151" s="73">
        <f t="shared" si="10"/>
        <v>162</v>
      </c>
      <c r="F151" s="73"/>
    </row>
    <row r="152" spans="1:6" s="74" customFormat="1" x14ac:dyDescent="0.35">
      <c r="A152" s="73">
        <f t="shared" si="9"/>
        <v>150</v>
      </c>
      <c r="B152" s="55" t="s">
        <v>485</v>
      </c>
      <c r="C152" s="55" t="s">
        <v>481</v>
      </c>
      <c r="D152" s="73" t="s">
        <v>588</v>
      </c>
      <c r="E152" s="73">
        <f t="shared" si="10"/>
        <v>162</v>
      </c>
      <c r="F152" s="73"/>
    </row>
    <row r="153" spans="1:6" x14ac:dyDescent="0.85">
      <c r="A153" s="73">
        <f t="shared" si="9"/>
        <v>151</v>
      </c>
      <c r="B153" s="47" t="s">
        <v>18</v>
      </c>
      <c r="C153" s="47" t="s">
        <v>481</v>
      </c>
      <c r="D153" s="48" t="s">
        <v>588</v>
      </c>
      <c r="E153" s="48">
        <f t="shared" si="10"/>
        <v>162</v>
      </c>
      <c r="F153" s="48"/>
    </row>
    <row r="154" spans="1:6" x14ac:dyDescent="0.85">
      <c r="D154" s="58" t="s">
        <v>585</v>
      </c>
      <c r="E154" s="58">
        <f>SUM(E3:E153)</f>
        <v>24786</v>
      </c>
    </row>
  </sheetData>
  <mergeCells count="2">
    <mergeCell ref="A1:F1"/>
    <mergeCell ref="H1:M1"/>
  </mergeCells>
  <phoneticPr fontId="18"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A6842-FE30-4EAF-9A21-80559EC714C3}">
  <dimension ref="A1:G20"/>
  <sheetViews>
    <sheetView tabSelected="1" workbookViewId="0">
      <selection activeCell="I11" sqref="I11"/>
    </sheetView>
  </sheetViews>
  <sheetFormatPr defaultColWidth="8.81640625" defaultRowHeight="17" x14ac:dyDescent="0.7"/>
  <cols>
    <col min="1" max="2" width="8.81640625" style="65" customWidth="1"/>
    <col min="3" max="3" width="20.1796875" style="65" bestFit="1" customWidth="1"/>
    <col min="4" max="4" width="10.1796875" style="65" customWidth="1"/>
    <col min="5" max="5" width="14.36328125" style="65" customWidth="1"/>
    <col min="6" max="6" width="14.453125" style="65" customWidth="1"/>
    <col min="7" max="7" width="15.1796875" style="65" customWidth="1"/>
    <col min="8" max="16384" width="8.81640625" style="65"/>
  </cols>
  <sheetData>
    <row r="1" spans="1:7" ht="34" x14ac:dyDescent="0.7">
      <c r="A1" s="141" t="s">
        <v>589</v>
      </c>
      <c r="B1" s="143" t="s">
        <v>478</v>
      </c>
      <c r="C1" s="143" t="s">
        <v>590</v>
      </c>
      <c r="D1" s="143" t="s">
        <v>591</v>
      </c>
      <c r="E1" s="83" t="s">
        <v>592</v>
      </c>
      <c r="F1" s="84" t="s">
        <v>625</v>
      </c>
      <c r="G1" s="139" t="s">
        <v>21</v>
      </c>
    </row>
    <row r="2" spans="1:7" x14ac:dyDescent="0.7">
      <c r="A2" s="142"/>
      <c r="B2" s="144"/>
      <c r="C2" s="144"/>
      <c r="D2" s="144"/>
      <c r="E2" s="59" t="s">
        <v>593</v>
      </c>
      <c r="F2" s="60" t="s">
        <v>594</v>
      </c>
      <c r="G2" s="140"/>
    </row>
    <row r="3" spans="1:7" x14ac:dyDescent="0.7">
      <c r="A3" s="62">
        <v>1</v>
      </c>
      <c r="B3" s="61" t="s">
        <v>595</v>
      </c>
      <c r="C3" s="61" t="s">
        <v>596</v>
      </c>
      <c r="D3" s="61" t="s">
        <v>11</v>
      </c>
      <c r="E3" s="61" t="s">
        <v>36</v>
      </c>
      <c r="F3" s="89">
        <v>0</v>
      </c>
      <c r="G3" s="66"/>
    </row>
    <row r="4" spans="1:7" x14ac:dyDescent="0.7">
      <c r="A4" s="62">
        <v>2</v>
      </c>
      <c r="B4" s="61" t="s">
        <v>597</v>
      </c>
      <c r="C4" s="61" t="s">
        <v>598</v>
      </c>
      <c r="D4" s="61" t="s">
        <v>17</v>
      </c>
      <c r="E4" s="61" t="s">
        <v>36</v>
      </c>
      <c r="F4" s="89">
        <v>0</v>
      </c>
      <c r="G4" s="66"/>
    </row>
    <row r="5" spans="1:7" x14ac:dyDescent="0.7">
      <c r="A5" s="62">
        <v>3</v>
      </c>
      <c r="B5" s="61" t="s">
        <v>599</v>
      </c>
      <c r="C5" s="61" t="s">
        <v>600</v>
      </c>
      <c r="D5" s="61" t="s">
        <v>11</v>
      </c>
      <c r="E5" s="61" t="s">
        <v>36</v>
      </c>
      <c r="F5" s="89">
        <v>0</v>
      </c>
      <c r="G5" s="66"/>
    </row>
    <row r="6" spans="1:7" x14ac:dyDescent="0.7">
      <c r="A6" s="62">
        <v>4</v>
      </c>
      <c r="B6" s="61" t="s">
        <v>37</v>
      </c>
      <c r="C6" s="61" t="s">
        <v>600</v>
      </c>
      <c r="D6" s="61" t="s">
        <v>17</v>
      </c>
      <c r="E6" s="61" t="s">
        <v>36</v>
      </c>
      <c r="F6" s="89">
        <v>0</v>
      </c>
      <c r="G6" s="66"/>
    </row>
    <row r="7" spans="1:7" x14ac:dyDescent="0.7">
      <c r="A7" s="62">
        <v>5</v>
      </c>
      <c r="B7" s="61" t="s">
        <v>601</v>
      </c>
      <c r="C7" s="61" t="s">
        <v>602</v>
      </c>
      <c r="D7" s="61" t="s">
        <v>11</v>
      </c>
      <c r="E7" s="61" t="s">
        <v>36</v>
      </c>
      <c r="F7" s="89">
        <v>0</v>
      </c>
      <c r="G7" s="66"/>
    </row>
    <row r="8" spans="1:7" x14ac:dyDescent="0.7">
      <c r="A8" s="62">
        <v>6</v>
      </c>
      <c r="B8" s="61" t="s">
        <v>601</v>
      </c>
      <c r="C8" s="61" t="s">
        <v>602</v>
      </c>
      <c r="D8" s="61" t="s">
        <v>17</v>
      </c>
      <c r="E8" s="61" t="s">
        <v>36</v>
      </c>
      <c r="F8" s="89">
        <v>0</v>
      </c>
      <c r="G8" s="66"/>
    </row>
    <row r="9" spans="1:7" x14ac:dyDescent="0.7">
      <c r="A9" s="62">
        <v>7</v>
      </c>
      <c r="B9" s="61" t="s">
        <v>603</v>
      </c>
      <c r="C9" s="61" t="s">
        <v>602</v>
      </c>
      <c r="D9" s="61" t="s">
        <v>17</v>
      </c>
      <c r="E9" s="61" t="s">
        <v>1</v>
      </c>
      <c r="F9" s="97">
        <v>9</v>
      </c>
      <c r="G9" s="66"/>
    </row>
    <row r="10" spans="1:7" x14ac:dyDescent="0.7">
      <c r="A10" s="62">
        <v>8</v>
      </c>
      <c r="B10" s="61" t="s">
        <v>604</v>
      </c>
      <c r="C10" s="61" t="s">
        <v>605</v>
      </c>
      <c r="D10" s="61" t="s">
        <v>11</v>
      </c>
      <c r="E10" s="61" t="s">
        <v>36</v>
      </c>
      <c r="F10" s="97">
        <v>0</v>
      </c>
      <c r="G10" s="66"/>
    </row>
    <row r="11" spans="1:7" ht="34" x14ac:dyDescent="0.7">
      <c r="A11" s="63">
        <v>9</v>
      </c>
      <c r="B11" s="64" t="s">
        <v>606</v>
      </c>
      <c r="C11" s="64" t="s">
        <v>607</v>
      </c>
      <c r="D11" s="64" t="s">
        <v>17</v>
      </c>
      <c r="E11" s="64" t="s">
        <v>36</v>
      </c>
      <c r="F11" s="97">
        <v>0</v>
      </c>
      <c r="G11" s="66"/>
    </row>
    <row r="12" spans="1:7" x14ac:dyDescent="0.7">
      <c r="A12" s="62">
        <v>10</v>
      </c>
      <c r="B12" s="61" t="s">
        <v>608</v>
      </c>
      <c r="C12" s="61" t="s">
        <v>609</v>
      </c>
      <c r="D12" s="61" t="s">
        <v>17</v>
      </c>
      <c r="E12" s="61" t="s">
        <v>36</v>
      </c>
      <c r="F12" s="97">
        <v>0</v>
      </c>
      <c r="G12" s="66"/>
    </row>
    <row r="13" spans="1:7" x14ac:dyDescent="0.7">
      <c r="A13" s="62">
        <v>11</v>
      </c>
      <c r="B13" s="61" t="s">
        <v>610</v>
      </c>
      <c r="C13" s="61" t="s">
        <v>609</v>
      </c>
      <c r="D13" s="61" t="s">
        <v>17</v>
      </c>
      <c r="E13" s="61" t="s">
        <v>1</v>
      </c>
      <c r="F13" s="97">
        <v>9</v>
      </c>
      <c r="G13" s="66"/>
    </row>
    <row r="14" spans="1:7" x14ac:dyDescent="0.7">
      <c r="A14" s="62">
        <v>12</v>
      </c>
      <c r="B14" s="61" t="s">
        <v>611</v>
      </c>
      <c r="C14" s="61" t="s">
        <v>612</v>
      </c>
      <c r="D14" s="61" t="s">
        <v>17</v>
      </c>
      <c r="E14" s="61" t="s">
        <v>1</v>
      </c>
      <c r="F14" s="97">
        <v>9</v>
      </c>
      <c r="G14" s="66"/>
    </row>
    <row r="15" spans="1:7" x14ac:dyDescent="0.7">
      <c r="A15" s="62">
        <v>13</v>
      </c>
      <c r="B15" s="61" t="s">
        <v>613</v>
      </c>
      <c r="C15" s="61" t="s">
        <v>614</v>
      </c>
      <c r="D15" s="61" t="s">
        <v>17</v>
      </c>
      <c r="E15" s="61" t="s">
        <v>1</v>
      </c>
      <c r="F15" s="97">
        <v>9</v>
      </c>
      <c r="G15" s="66"/>
    </row>
    <row r="16" spans="1:7" s="46" customFormat="1" ht="20.5" thickBot="1" x14ac:dyDescent="0.9">
      <c r="A16" s="85"/>
      <c r="B16" s="86"/>
      <c r="C16" s="86"/>
      <c r="D16" s="86"/>
      <c r="E16" s="87" t="s">
        <v>615</v>
      </c>
      <c r="F16" s="98">
        <f>SUM(F3:F15)</f>
        <v>36</v>
      </c>
      <c r="G16" s="88"/>
    </row>
    <row r="20" spans="6:6" x14ac:dyDescent="0.7">
      <c r="F20" s="82"/>
    </row>
  </sheetData>
  <mergeCells count="5">
    <mergeCell ref="G1:G2"/>
    <mergeCell ref="A1:A2"/>
    <mergeCell ref="B1:B2"/>
    <mergeCell ref="C1:C2"/>
    <mergeCell ref="D1: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A4DA1-C160-4499-9186-8206AD334BD9}">
  <dimension ref="A1:J18"/>
  <sheetViews>
    <sheetView topLeftCell="A12" workbookViewId="0">
      <selection sqref="A1:J1"/>
    </sheetView>
  </sheetViews>
  <sheetFormatPr defaultColWidth="8.90625" defaultRowHeight="20" x14ac:dyDescent="0.85"/>
  <cols>
    <col min="1" max="1" width="8.90625" style="49"/>
    <col min="2" max="2" width="11.6328125" style="49" customWidth="1"/>
    <col min="3" max="3" width="10.54296875" style="49" customWidth="1"/>
    <col min="4" max="4" width="15.453125" style="49" customWidth="1"/>
    <col min="5" max="5" width="9.90625" style="49" bestFit="1" customWidth="1"/>
    <col min="6" max="6" width="14" style="49" bestFit="1" customWidth="1"/>
    <col min="7" max="7" width="7.453125" style="49" customWidth="1"/>
    <col min="8" max="8" width="10.08984375" style="49" customWidth="1"/>
    <col min="9" max="9" width="13.453125" style="49" customWidth="1"/>
    <col min="10" max="10" width="9.81640625" style="49" bestFit="1" customWidth="1"/>
    <col min="11" max="16384" width="8.90625" style="49"/>
  </cols>
  <sheetData>
    <row r="1" spans="1:10" x14ac:dyDescent="0.85">
      <c r="A1" s="148" t="s">
        <v>463</v>
      </c>
      <c r="B1" s="148"/>
      <c r="C1" s="148"/>
      <c r="D1" s="148"/>
      <c r="E1" s="148"/>
      <c r="F1" s="148"/>
      <c r="G1" s="148"/>
      <c r="H1" s="148"/>
      <c r="I1" s="148"/>
      <c r="J1" s="148"/>
    </row>
    <row r="2" spans="1:10" ht="60" x14ac:dyDescent="0.85">
      <c r="A2" s="151" t="s">
        <v>39</v>
      </c>
      <c r="B2" s="51" t="s">
        <v>464</v>
      </c>
      <c r="C2" s="151" t="s">
        <v>40</v>
      </c>
      <c r="D2" s="149" t="s">
        <v>41</v>
      </c>
      <c r="E2" s="150"/>
      <c r="F2" s="51" t="s">
        <v>42</v>
      </c>
      <c r="G2" s="145" t="s">
        <v>43</v>
      </c>
      <c r="H2" s="145"/>
      <c r="I2" s="146" t="s">
        <v>21</v>
      </c>
      <c r="J2" s="146" t="s">
        <v>459</v>
      </c>
    </row>
    <row r="3" spans="1:10" ht="20.399999999999999" customHeight="1" x14ac:dyDescent="0.85">
      <c r="A3" s="152"/>
      <c r="B3" s="51" t="s">
        <v>458</v>
      </c>
      <c r="C3" s="152"/>
      <c r="D3" s="51" t="s">
        <v>11</v>
      </c>
      <c r="E3" s="51" t="s">
        <v>17</v>
      </c>
      <c r="F3" s="51"/>
      <c r="G3" s="51" t="s">
        <v>11</v>
      </c>
      <c r="H3" s="51" t="s">
        <v>17</v>
      </c>
      <c r="I3" s="147"/>
      <c r="J3" s="147"/>
    </row>
    <row r="4" spans="1:10" x14ac:dyDescent="0.85">
      <c r="A4" s="50">
        <v>1</v>
      </c>
      <c r="B4" s="2" t="s">
        <v>201</v>
      </c>
      <c r="C4" s="2" t="s">
        <v>79</v>
      </c>
      <c r="D4" s="47"/>
      <c r="E4" s="2" t="s">
        <v>202</v>
      </c>
      <c r="F4" s="48"/>
      <c r="G4" s="48"/>
      <c r="H4" s="48"/>
      <c r="I4" s="2" t="s">
        <v>48</v>
      </c>
      <c r="J4" s="48" t="s">
        <v>460</v>
      </c>
    </row>
    <row r="5" spans="1:10" x14ac:dyDescent="0.85">
      <c r="A5" s="50">
        <v>2</v>
      </c>
      <c r="B5" s="2" t="s">
        <v>204</v>
      </c>
      <c r="C5" s="2" t="s">
        <v>79</v>
      </c>
      <c r="D5" s="47"/>
      <c r="E5" s="2" t="s">
        <v>202</v>
      </c>
      <c r="F5" s="48"/>
      <c r="G5" s="48"/>
      <c r="H5" s="48"/>
      <c r="I5" s="2" t="s">
        <v>48</v>
      </c>
      <c r="J5" s="48" t="s">
        <v>460</v>
      </c>
    </row>
    <row r="6" spans="1:10" x14ac:dyDescent="0.85">
      <c r="A6" s="50">
        <v>3</v>
      </c>
      <c r="B6" s="2" t="s">
        <v>205</v>
      </c>
      <c r="C6" s="2" t="s">
        <v>79</v>
      </c>
      <c r="D6" s="2" t="s">
        <v>75</v>
      </c>
      <c r="E6" s="47"/>
      <c r="F6" s="48"/>
      <c r="G6" s="48"/>
      <c r="H6" s="48"/>
      <c r="I6" s="2" t="s">
        <v>48</v>
      </c>
      <c r="J6" s="48" t="s">
        <v>460</v>
      </c>
    </row>
    <row r="7" spans="1:10" x14ac:dyDescent="0.85">
      <c r="A7" s="50">
        <v>4</v>
      </c>
      <c r="B7" s="2" t="s">
        <v>206</v>
      </c>
      <c r="C7" s="2" t="s">
        <v>79</v>
      </c>
      <c r="D7" s="2" t="s">
        <v>207</v>
      </c>
      <c r="E7" s="47"/>
      <c r="F7" s="48"/>
      <c r="G7" s="48"/>
      <c r="H7" s="48"/>
      <c r="I7" s="2" t="s">
        <v>48</v>
      </c>
      <c r="J7" s="48" t="s">
        <v>460</v>
      </c>
    </row>
    <row r="8" spans="1:10" x14ac:dyDescent="0.85">
      <c r="A8" s="50">
        <v>5</v>
      </c>
      <c r="B8" s="2" t="s">
        <v>208</v>
      </c>
      <c r="C8" s="2" t="s">
        <v>79</v>
      </c>
      <c r="D8" s="47"/>
      <c r="E8" s="2" t="s">
        <v>27</v>
      </c>
      <c r="F8" s="48"/>
      <c r="G8" s="48"/>
      <c r="H8" s="48"/>
      <c r="I8" s="2" t="s">
        <v>48</v>
      </c>
      <c r="J8" s="48" t="s">
        <v>460</v>
      </c>
    </row>
    <row r="9" spans="1:10" ht="60" x14ac:dyDescent="0.85">
      <c r="A9" s="50">
        <v>6</v>
      </c>
      <c r="B9" s="2" t="s">
        <v>9</v>
      </c>
      <c r="C9" s="2" t="s">
        <v>79</v>
      </c>
      <c r="D9" s="2" t="s">
        <v>466</v>
      </c>
      <c r="E9" s="47"/>
      <c r="F9" s="48"/>
      <c r="G9" s="48"/>
      <c r="H9" s="48"/>
      <c r="I9" s="2" t="s">
        <v>215</v>
      </c>
      <c r="J9" s="48" t="s">
        <v>460</v>
      </c>
    </row>
    <row r="10" spans="1:10" x14ac:dyDescent="0.85">
      <c r="A10" s="50">
        <v>7</v>
      </c>
      <c r="B10" s="2" t="s">
        <v>116</v>
      </c>
      <c r="C10" s="2" t="s">
        <v>54</v>
      </c>
      <c r="D10" s="2" t="s">
        <v>118</v>
      </c>
      <c r="E10" s="2" t="s">
        <v>119</v>
      </c>
      <c r="F10" s="2" t="s">
        <v>120</v>
      </c>
      <c r="G10" s="50">
        <v>100</v>
      </c>
      <c r="H10" s="50">
        <v>100</v>
      </c>
      <c r="I10" s="47" t="s">
        <v>3</v>
      </c>
      <c r="J10" s="48" t="s">
        <v>461</v>
      </c>
    </row>
    <row r="11" spans="1:10" x14ac:dyDescent="0.85">
      <c r="A11" s="50">
        <v>8</v>
      </c>
      <c r="B11" s="2" t="s">
        <v>125</v>
      </c>
      <c r="C11" s="2" t="s">
        <v>79</v>
      </c>
      <c r="D11" s="2" t="s">
        <v>118</v>
      </c>
      <c r="E11" s="47"/>
      <c r="F11" s="2" t="s">
        <v>120</v>
      </c>
      <c r="G11" s="50">
        <v>100</v>
      </c>
      <c r="H11" s="47"/>
      <c r="I11" s="47" t="s">
        <v>2</v>
      </c>
      <c r="J11" s="48" t="s">
        <v>461</v>
      </c>
    </row>
    <row r="12" spans="1:10" x14ac:dyDescent="0.85">
      <c r="A12" s="50">
        <v>9</v>
      </c>
      <c r="B12" s="2" t="s">
        <v>209</v>
      </c>
      <c r="C12" s="2" t="s">
        <v>79</v>
      </c>
      <c r="D12" s="2" t="s">
        <v>210</v>
      </c>
      <c r="E12" s="47"/>
      <c r="F12" s="48"/>
      <c r="G12" s="48"/>
      <c r="H12" s="48"/>
      <c r="I12" s="2" t="s">
        <v>48</v>
      </c>
      <c r="J12" s="48" t="s">
        <v>460</v>
      </c>
    </row>
    <row r="13" spans="1:10" x14ac:dyDescent="0.85">
      <c r="A13" s="50">
        <v>10</v>
      </c>
      <c r="B13" s="2" t="s">
        <v>211</v>
      </c>
      <c r="C13" s="2" t="s">
        <v>79</v>
      </c>
      <c r="D13" s="2" t="s">
        <v>31</v>
      </c>
      <c r="E13" s="47"/>
      <c r="F13" s="48"/>
      <c r="G13" s="48"/>
      <c r="H13" s="48"/>
      <c r="I13" s="2" t="s">
        <v>48</v>
      </c>
      <c r="J13" s="48" t="s">
        <v>460</v>
      </c>
    </row>
    <row r="14" spans="1:10" x14ac:dyDescent="0.85">
      <c r="A14" s="50">
        <v>11</v>
      </c>
      <c r="B14" s="2" t="s">
        <v>212</v>
      </c>
      <c r="C14" s="2" t="s">
        <v>79</v>
      </c>
      <c r="D14" s="2" t="s">
        <v>131</v>
      </c>
      <c r="E14" s="47"/>
      <c r="F14" s="48"/>
      <c r="G14" s="48"/>
      <c r="H14" s="48"/>
      <c r="I14" s="2" t="s">
        <v>48</v>
      </c>
      <c r="J14" s="48" t="s">
        <v>460</v>
      </c>
    </row>
    <row r="15" spans="1:10" x14ac:dyDescent="0.85">
      <c r="A15" s="50">
        <v>12</v>
      </c>
      <c r="B15" s="2" t="s">
        <v>144</v>
      </c>
      <c r="C15" s="2" t="s">
        <v>46</v>
      </c>
      <c r="D15" s="2" t="s">
        <v>145</v>
      </c>
      <c r="E15" s="47"/>
      <c r="F15" s="2" t="s">
        <v>120</v>
      </c>
      <c r="G15" s="50">
        <v>100</v>
      </c>
      <c r="H15" s="47"/>
      <c r="I15" s="47"/>
      <c r="J15" s="48" t="s">
        <v>462</v>
      </c>
    </row>
    <row r="16" spans="1:10" ht="140" x14ac:dyDescent="0.85">
      <c r="A16" s="50">
        <v>13</v>
      </c>
      <c r="B16" s="2" t="s">
        <v>146</v>
      </c>
      <c r="C16" s="2" t="s">
        <v>147</v>
      </c>
      <c r="D16" s="2" t="s">
        <v>148</v>
      </c>
      <c r="E16" s="2" t="s">
        <v>149</v>
      </c>
      <c r="F16" s="2" t="s">
        <v>120</v>
      </c>
      <c r="G16" s="50">
        <v>100</v>
      </c>
      <c r="H16" s="47"/>
      <c r="I16" s="2" t="s">
        <v>465</v>
      </c>
      <c r="J16" s="48" t="s">
        <v>461</v>
      </c>
    </row>
    <row r="17" spans="1:10" x14ac:dyDescent="0.85">
      <c r="A17" s="50">
        <v>14</v>
      </c>
      <c r="B17" s="2" t="s">
        <v>18</v>
      </c>
      <c r="C17" s="2" t="s">
        <v>54</v>
      </c>
      <c r="D17" s="2" t="s">
        <v>32</v>
      </c>
      <c r="E17" s="2" t="s">
        <v>151</v>
      </c>
      <c r="F17" s="2" t="s">
        <v>120</v>
      </c>
      <c r="G17" s="50">
        <v>100</v>
      </c>
      <c r="H17" s="50">
        <v>100</v>
      </c>
      <c r="I17" s="47" t="s">
        <v>4</v>
      </c>
      <c r="J17" s="48" t="s">
        <v>461</v>
      </c>
    </row>
    <row r="18" spans="1:10" ht="40" x14ac:dyDescent="0.85">
      <c r="A18" s="50">
        <v>15</v>
      </c>
      <c r="B18" s="2" t="s">
        <v>172</v>
      </c>
      <c r="C18" s="2" t="s">
        <v>79</v>
      </c>
      <c r="D18" s="2" t="s">
        <v>173</v>
      </c>
      <c r="E18" s="47"/>
      <c r="F18" s="2" t="s">
        <v>120</v>
      </c>
      <c r="G18" s="50">
        <v>100</v>
      </c>
      <c r="H18" s="47"/>
      <c r="I18" s="2" t="s">
        <v>216</v>
      </c>
      <c r="J18" s="48" t="s">
        <v>461</v>
      </c>
    </row>
  </sheetData>
  <sortState xmlns:xlrd2="http://schemas.microsoft.com/office/spreadsheetml/2017/richdata2" ref="B4:J18">
    <sortCondition ref="B4:B18"/>
  </sortState>
  <mergeCells count="7">
    <mergeCell ref="G2:H2"/>
    <mergeCell ref="J2:J3"/>
    <mergeCell ref="A1:J1"/>
    <mergeCell ref="I2:I3"/>
    <mergeCell ref="D2:E2"/>
    <mergeCell ref="A2:A3"/>
    <mergeCell ref="C2:C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518BC-4A50-48D4-A635-FFBEEABD74E3}">
  <dimension ref="A1:G21"/>
  <sheetViews>
    <sheetView workbookViewId="0">
      <selection activeCell="A3" sqref="A3:G21"/>
    </sheetView>
  </sheetViews>
  <sheetFormatPr defaultColWidth="8.90625" defaultRowHeight="21.5" x14ac:dyDescent="0.9"/>
  <cols>
    <col min="1" max="1" width="7.1796875" style="1" customWidth="1"/>
    <col min="2" max="2" width="21.6328125" style="1" bestFit="1" customWidth="1"/>
    <col min="3" max="3" width="15.6328125" style="1" bestFit="1" customWidth="1"/>
    <col min="4" max="4" width="21.453125" style="1" bestFit="1" customWidth="1"/>
    <col min="5" max="5" width="8.453125" style="1" bestFit="1" customWidth="1"/>
    <col min="6" max="6" width="8.6328125" style="1" bestFit="1" customWidth="1"/>
    <col min="7" max="16384" width="8.90625" style="1"/>
  </cols>
  <sheetData>
    <row r="1" spans="1:7" x14ac:dyDescent="0.9">
      <c r="A1" s="3" t="s">
        <v>196</v>
      </c>
      <c r="B1" s="3"/>
      <c r="C1" s="3"/>
      <c r="D1" s="3"/>
      <c r="E1" s="3"/>
      <c r="F1" s="3"/>
    </row>
    <row r="2" spans="1:7" x14ac:dyDescent="0.9">
      <c r="A2" s="22" t="s">
        <v>197</v>
      </c>
      <c r="B2" s="3"/>
      <c r="C2" s="3"/>
      <c r="D2" s="3"/>
      <c r="E2" s="3"/>
      <c r="F2" s="3"/>
    </row>
    <row r="3" spans="1:7" ht="14.4" customHeight="1" x14ac:dyDescent="0.9">
      <c r="A3" s="15" t="s">
        <v>198</v>
      </c>
      <c r="B3" s="10" t="s">
        <v>199</v>
      </c>
      <c r="C3" s="10" t="s">
        <v>40</v>
      </c>
      <c r="D3" s="8" t="s">
        <v>200</v>
      </c>
      <c r="E3" s="9"/>
      <c r="F3" s="10" t="s">
        <v>21</v>
      </c>
    </row>
    <row r="4" spans="1:7" x14ac:dyDescent="0.9">
      <c r="A4" s="16"/>
      <c r="B4" s="11"/>
      <c r="C4" s="11"/>
      <c r="D4" s="8" t="s">
        <v>11</v>
      </c>
      <c r="E4" s="8" t="s">
        <v>17</v>
      </c>
      <c r="F4" s="11"/>
    </row>
    <row r="5" spans="1:7" ht="14.4" customHeight="1" x14ac:dyDescent="0.9">
      <c r="A5" s="5">
        <v>1</v>
      </c>
      <c r="B5" s="4" t="s">
        <v>201</v>
      </c>
      <c r="C5" s="4" t="s">
        <v>79</v>
      </c>
      <c r="D5" s="6"/>
      <c r="E5" s="4" t="s">
        <v>202</v>
      </c>
      <c r="F5" s="4" t="s">
        <v>48</v>
      </c>
      <c r="G5" s="1" t="s">
        <v>203</v>
      </c>
    </row>
    <row r="6" spans="1:7" ht="14.4" customHeight="1" x14ac:dyDescent="0.9">
      <c r="A6" s="5">
        <v>2</v>
      </c>
      <c r="B6" s="4" t="s">
        <v>204</v>
      </c>
      <c r="C6" s="4" t="s">
        <v>79</v>
      </c>
      <c r="D6" s="6"/>
      <c r="E6" s="4" t="s">
        <v>202</v>
      </c>
      <c r="F6" s="4" t="s">
        <v>48</v>
      </c>
      <c r="G6" s="1" t="s">
        <v>203</v>
      </c>
    </row>
    <row r="7" spans="1:7" ht="14.4" customHeight="1" x14ac:dyDescent="0.9">
      <c r="A7" s="5">
        <v>3</v>
      </c>
      <c r="B7" s="4" t="s">
        <v>205</v>
      </c>
      <c r="C7" s="4" t="s">
        <v>79</v>
      </c>
      <c r="D7" s="4" t="s">
        <v>75</v>
      </c>
      <c r="E7" s="6"/>
      <c r="F7" s="4" t="s">
        <v>48</v>
      </c>
      <c r="G7" s="1" t="s">
        <v>203</v>
      </c>
    </row>
    <row r="8" spans="1:7" ht="14.4" customHeight="1" x14ac:dyDescent="0.9">
      <c r="A8" s="5">
        <v>4</v>
      </c>
      <c r="B8" s="4" t="s">
        <v>206</v>
      </c>
      <c r="C8" s="4" t="s">
        <v>79</v>
      </c>
      <c r="D8" s="4" t="s">
        <v>207</v>
      </c>
      <c r="E8" s="6"/>
      <c r="F8" s="4" t="s">
        <v>48</v>
      </c>
      <c r="G8" s="1" t="s">
        <v>203</v>
      </c>
    </row>
    <row r="9" spans="1:7" ht="14.4" customHeight="1" x14ac:dyDescent="0.9">
      <c r="A9" s="5">
        <v>5</v>
      </c>
      <c r="B9" s="4" t="s">
        <v>208</v>
      </c>
      <c r="C9" s="4" t="s">
        <v>79</v>
      </c>
      <c r="D9" s="6"/>
      <c r="E9" s="4" t="s">
        <v>27</v>
      </c>
      <c r="F9" s="4" t="s">
        <v>48</v>
      </c>
      <c r="G9" s="1" t="s">
        <v>203</v>
      </c>
    </row>
    <row r="10" spans="1:7" ht="14.4" customHeight="1" x14ac:dyDescent="0.9">
      <c r="A10" s="5">
        <v>6</v>
      </c>
      <c r="B10" s="4" t="s">
        <v>209</v>
      </c>
      <c r="C10" s="4" t="s">
        <v>79</v>
      </c>
      <c r="D10" s="4" t="s">
        <v>210</v>
      </c>
      <c r="E10" s="6"/>
      <c r="F10" s="4" t="s">
        <v>48</v>
      </c>
      <c r="G10" s="1" t="s">
        <v>203</v>
      </c>
    </row>
    <row r="11" spans="1:7" ht="14.4" customHeight="1" x14ac:dyDescent="0.9">
      <c r="A11" s="5">
        <v>7</v>
      </c>
      <c r="B11" s="4" t="s">
        <v>211</v>
      </c>
      <c r="C11" s="4" t="s">
        <v>79</v>
      </c>
      <c r="D11" s="4" t="s">
        <v>31</v>
      </c>
      <c r="E11" s="6"/>
      <c r="F11" s="4" t="s">
        <v>48</v>
      </c>
      <c r="G11" s="1" t="s">
        <v>203</v>
      </c>
    </row>
    <row r="12" spans="1:7" ht="14.4" customHeight="1" x14ac:dyDescent="0.9">
      <c r="A12" s="5">
        <v>8</v>
      </c>
      <c r="B12" s="4" t="s">
        <v>212</v>
      </c>
      <c r="C12" s="4" t="s">
        <v>79</v>
      </c>
      <c r="D12" s="4" t="s">
        <v>131</v>
      </c>
      <c r="E12" s="6"/>
      <c r="F12" s="4" t="s">
        <v>48</v>
      </c>
      <c r="G12" s="1" t="s">
        <v>203</v>
      </c>
    </row>
    <row r="13" spans="1:7" ht="14.4" customHeight="1" x14ac:dyDescent="0.9">
      <c r="A13" s="5">
        <v>9</v>
      </c>
      <c r="B13" s="4" t="s">
        <v>146</v>
      </c>
      <c r="C13" s="4" t="s">
        <v>79</v>
      </c>
      <c r="D13" s="4" t="s">
        <v>148</v>
      </c>
      <c r="E13" s="6"/>
      <c r="F13" s="4" t="s">
        <v>48</v>
      </c>
      <c r="G13" s="1" t="s">
        <v>203</v>
      </c>
    </row>
    <row r="14" spans="1:7" x14ac:dyDescent="0.9">
      <c r="A14" s="7" t="s">
        <v>213</v>
      </c>
      <c r="B14" s="3"/>
      <c r="C14" s="3"/>
      <c r="D14" s="3"/>
      <c r="E14" s="3"/>
      <c r="F14" s="3"/>
    </row>
    <row r="15" spans="1:7" ht="40" x14ac:dyDescent="0.9">
      <c r="A15" s="15" t="s">
        <v>198</v>
      </c>
      <c r="B15" s="10" t="s">
        <v>199</v>
      </c>
      <c r="C15" s="10" t="s">
        <v>40</v>
      </c>
      <c r="D15" s="8" t="s">
        <v>200</v>
      </c>
      <c r="E15" s="9"/>
      <c r="F15" s="10" t="s">
        <v>21</v>
      </c>
    </row>
    <row r="16" spans="1:7" x14ac:dyDescent="0.9">
      <c r="A16" s="16"/>
      <c r="B16" s="11"/>
      <c r="C16" s="11"/>
      <c r="D16" s="8" t="s">
        <v>11</v>
      </c>
      <c r="E16" s="8" t="s">
        <v>17</v>
      </c>
      <c r="F16" s="11"/>
    </row>
    <row r="17" spans="1:7" ht="60" x14ac:dyDescent="0.9">
      <c r="A17" s="5">
        <v>1</v>
      </c>
      <c r="B17" s="4" t="s">
        <v>9</v>
      </c>
      <c r="C17" s="4" t="s">
        <v>79</v>
      </c>
      <c r="D17" s="4" t="s">
        <v>214</v>
      </c>
      <c r="E17" s="6"/>
      <c r="F17" s="4" t="s">
        <v>215</v>
      </c>
      <c r="G17" s="1" t="s">
        <v>203</v>
      </c>
    </row>
    <row r="18" spans="1:7" ht="60" x14ac:dyDescent="0.9">
      <c r="A18" s="5">
        <v>2</v>
      </c>
      <c r="B18" s="4" t="s">
        <v>116</v>
      </c>
      <c r="C18" s="4" t="s">
        <v>54</v>
      </c>
      <c r="D18" s="4" t="s">
        <v>118</v>
      </c>
      <c r="E18" s="4" t="s">
        <v>119</v>
      </c>
      <c r="F18" s="4" t="s">
        <v>215</v>
      </c>
      <c r="G18" s="1" t="s">
        <v>203</v>
      </c>
    </row>
    <row r="19" spans="1:7" ht="60" x14ac:dyDescent="0.9">
      <c r="A19" s="5">
        <v>3</v>
      </c>
      <c r="B19" s="4" t="s">
        <v>125</v>
      </c>
      <c r="C19" s="4" t="s">
        <v>79</v>
      </c>
      <c r="D19" s="4" t="s">
        <v>118</v>
      </c>
      <c r="E19" s="6"/>
      <c r="F19" s="4" t="s">
        <v>215</v>
      </c>
      <c r="G19" s="1" t="s">
        <v>203</v>
      </c>
    </row>
    <row r="20" spans="1:7" ht="60" x14ac:dyDescent="0.9">
      <c r="A20" s="5">
        <v>4</v>
      </c>
      <c r="B20" s="4" t="s">
        <v>18</v>
      </c>
      <c r="C20" s="4" t="s">
        <v>54</v>
      </c>
      <c r="D20" s="4" t="s">
        <v>32</v>
      </c>
      <c r="E20" s="4" t="s">
        <v>151</v>
      </c>
      <c r="F20" s="4" t="s">
        <v>216</v>
      </c>
      <c r="G20" s="1" t="s">
        <v>203</v>
      </c>
    </row>
    <row r="21" spans="1:7" ht="60" x14ac:dyDescent="0.9">
      <c r="A21" s="5">
        <v>5</v>
      </c>
      <c r="B21" s="4" t="s">
        <v>172</v>
      </c>
      <c r="C21" s="4" t="s">
        <v>79</v>
      </c>
      <c r="D21" s="4" t="s">
        <v>173</v>
      </c>
      <c r="E21" s="6"/>
      <c r="F21" s="4" t="s">
        <v>216</v>
      </c>
      <c r="G21" s="1" t="s">
        <v>203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40342-553F-471D-9D3D-91823BAAA438}">
  <dimension ref="A1:J19"/>
  <sheetViews>
    <sheetView topLeftCell="A5" workbookViewId="0">
      <selection activeCell="I23" sqref="I23"/>
    </sheetView>
  </sheetViews>
  <sheetFormatPr defaultRowHeight="14.5" x14ac:dyDescent="0.35"/>
  <cols>
    <col min="2" max="2" width="20.36328125" bestFit="1" customWidth="1"/>
    <col min="3" max="3" width="15.6328125" bestFit="1" customWidth="1"/>
    <col min="4" max="4" width="8.90625" customWidth="1"/>
    <col min="5" max="5" width="8.08984375" bestFit="1" customWidth="1"/>
    <col min="6" max="6" width="34.90625" bestFit="1" customWidth="1"/>
    <col min="7" max="7" width="17.54296875" customWidth="1"/>
    <col min="8" max="8" width="20.81640625" customWidth="1"/>
    <col min="9" max="9" width="59.08984375" bestFit="1" customWidth="1"/>
  </cols>
  <sheetData>
    <row r="1" spans="1:10" x14ac:dyDescent="0.35">
      <c r="A1" s="17" t="s">
        <v>265</v>
      </c>
      <c r="B1" s="17"/>
      <c r="C1" s="17"/>
      <c r="D1" s="17"/>
      <c r="E1" s="17"/>
      <c r="F1" s="17"/>
      <c r="G1" s="17"/>
      <c r="H1" s="17"/>
      <c r="I1" s="17"/>
    </row>
    <row r="2" spans="1:10" x14ac:dyDescent="0.35">
      <c r="A2" s="26" t="s">
        <v>266</v>
      </c>
      <c r="B2" s="17"/>
      <c r="C2" s="17"/>
      <c r="D2" s="17"/>
      <c r="E2" s="17"/>
      <c r="F2" s="17"/>
      <c r="G2" s="17"/>
      <c r="H2" s="17"/>
      <c r="I2" s="17"/>
    </row>
    <row r="3" spans="1:10" x14ac:dyDescent="0.35">
      <c r="A3" s="27" t="s">
        <v>267</v>
      </c>
      <c r="B3" s="17"/>
      <c r="C3" s="17"/>
      <c r="D3" s="17"/>
      <c r="E3" s="17"/>
      <c r="F3" s="17"/>
      <c r="G3" s="17"/>
      <c r="H3" s="17"/>
      <c r="I3" s="17"/>
    </row>
    <row r="4" spans="1:10" ht="21.5" x14ac:dyDescent="0.9">
      <c r="A4" s="28" t="s">
        <v>268</v>
      </c>
      <c r="B4" s="28" t="s">
        <v>269</v>
      </c>
      <c r="C4" s="28" t="s">
        <v>270</v>
      </c>
      <c r="D4" s="153" t="s">
        <v>271</v>
      </c>
      <c r="E4" s="154"/>
      <c r="F4" s="28" t="s">
        <v>272</v>
      </c>
      <c r="G4" s="153" t="s">
        <v>273</v>
      </c>
      <c r="H4" s="154"/>
      <c r="I4" s="29" t="s">
        <v>38</v>
      </c>
      <c r="J4" s="1" t="s">
        <v>457</v>
      </c>
    </row>
    <row r="5" spans="1:10" ht="21.5" x14ac:dyDescent="0.9">
      <c r="A5" s="30"/>
      <c r="B5" s="30"/>
      <c r="C5" s="30"/>
      <c r="D5" s="31" t="s">
        <v>274</v>
      </c>
      <c r="E5" s="31" t="s">
        <v>275</v>
      </c>
      <c r="F5" s="30"/>
      <c r="G5" s="31" t="s">
        <v>274</v>
      </c>
      <c r="H5" s="31" t="s">
        <v>275</v>
      </c>
      <c r="I5" s="32"/>
      <c r="J5" s="1" t="s">
        <v>457</v>
      </c>
    </row>
    <row r="6" spans="1:10" ht="21.5" x14ac:dyDescent="0.9">
      <c r="A6" s="155" t="s">
        <v>276</v>
      </c>
      <c r="B6" s="156"/>
      <c r="C6" s="156"/>
      <c r="D6" s="156"/>
      <c r="E6" s="156"/>
      <c r="F6" s="156"/>
      <c r="G6" s="156"/>
      <c r="H6" s="156"/>
      <c r="I6" s="156"/>
      <c r="J6" s="1" t="s">
        <v>457</v>
      </c>
    </row>
    <row r="7" spans="1:10" ht="21.5" x14ac:dyDescent="0.9">
      <c r="A7" s="33" t="s">
        <v>277</v>
      </c>
      <c r="B7" s="17"/>
      <c r="C7" s="17"/>
      <c r="D7" s="17"/>
      <c r="E7" s="17"/>
      <c r="F7" s="17"/>
      <c r="G7" s="17"/>
      <c r="H7" s="17"/>
      <c r="I7" s="17"/>
      <c r="J7" s="1" t="s">
        <v>457</v>
      </c>
    </row>
    <row r="8" spans="1:10" ht="14.4" customHeight="1" x14ac:dyDescent="0.9">
      <c r="A8" s="28" t="s">
        <v>268</v>
      </c>
      <c r="B8" s="28" t="s">
        <v>269</v>
      </c>
      <c r="C8" s="28" t="s">
        <v>270</v>
      </c>
      <c r="D8" s="31" t="s">
        <v>271</v>
      </c>
      <c r="E8" s="34"/>
      <c r="F8" s="28" t="s">
        <v>272</v>
      </c>
      <c r="G8" s="153" t="s">
        <v>273</v>
      </c>
      <c r="H8" s="154"/>
      <c r="I8" s="29" t="s">
        <v>38</v>
      </c>
      <c r="J8" s="1" t="s">
        <v>457</v>
      </c>
    </row>
    <row r="9" spans="1:10" ht="21.5" x14ac:dyDescent="0.9">
      <c r="A9" s="30"/>
      <c r="B9" s="30"/>
      <c r="C9" s="30"/>
      <c r="D9" s="31" t="s">
        <v>274</v>
      </c>
      <c r="E9" s="31" t="s">
        <v>275</v>
      </c>
      <c r="F9" s="30"/>
      <c r="G9" s="31" t="s">
        <v>274</v>
      </c>
      <c r="H9" s="31" t="s">
        <v>275</v>
      </c>
      <c r="I9" s="32"/>
      <c r="J9" s="1" t="s">
        <v>457</v>
      </c>
    </row>
    <row r="10" spans="1:10" ht="21.5" x14ac:dyDescent="0.9">
      <c r="A10" s="19">
        <v>1</v>
      </c>
      <c r="B10" s="18" t="s">
        <v>278</v>
      </c>
      <c r="C10" s="18" t="s">
        <v>279</v>
      </c>
      <c r="D10" s="18" t="s">
        <v>280</v>
      </c>
      <c r="E10" s="20"/>
      <c r="F10" s="18" t="s">
        <v>281</v>
      </c>
      <c r="G10" s="19">
        <v>100</v>
      </c>
      <c r="H10" s="20"/>
      <c r="I10" s="20"/>
      <c r="J10" s="1" t="s">
        <v>457</v>
      </c>
    </row>
    <row r="11" spans="1:10" ht="14.4" customHeight="1" x14ac:dyDescent="0.9">
      <c r="A11" s="19">
        <v>2</v>
      </c>
      <c r="B11" s="18" t="s">
        <v>282</v>
      </c>
      <c r="C11" s="18" t="s">
        <v>283</v>
      </c>
      <c r="D11" s="18" t="s">
        <v>284</v>
      </c>
      <c r="E11" s="18" t="s">
        <v>285</v>
      </c>
      <c r="F11" s="18" t="s">
        <v>281</v>
      </c>
      <c r="G11" s="19">
        <v>100</v>
      </c>
      <c r="H11" s="20"/>
      <c r="I11" s="18" t="s">
        <v>286</v>
      </c>
      <c r="J11" s="1" t="s">
        <v>457</v>
      </c>
    </row>
    <row r="12" spans="1:10" ht="21.5" x14ac:dyDescent="0.9">
      <c r="J12" s="1" t="s">
        <v>457</v>
      </c>
    </row>
    <row r="13" spans="1:10" ht="21.5" x14ac:dyDescent="0.9">
      <c r="A13" s="17" t="s">
        <v>414</v>
      </c>
      <c r="B13" s="17"/>
      <c r="C13" s="17"/>
      <c r="D13" s="17"/>
      <c r="E13" s="17"/>
      <c r="F13" s="17"/>
      <c r="G13" s="17"/>
      <c r="H13" s="17"/>
      <c r="I13" s="17"/>
      <c r="J13" s="1" t="s">
        <v>457</v>
      </c>
    </row>
    <row r="14" spans="1:10" ht="39" x14ac:dyDescent="0.9">
      <c r="A14" s="28" t="s">
        <v>268</v>
      </c>
      <c r="B14" s="28" t="s">
        <v>269</v>
      </c>
      <c r="C14" s="29" t="s">
        <v>270</v>
      </c>
      <c r="D14" s="31" t="s">
        <v>271</v>
      </c>
      <c r="E14" s="34"/>
      <c r="F14" s="28" t="s">
        <v>272</v>
      </c>
      <c r="G14" s="31" t="s">
        <v>415</v>
      </c>
      <c r="H14" s="34"/>
      <c r="I14" s="29" t="s">
        <v>38</v>
      </c>
      <c r="J14" s="1" t="s">
        <v>457</v>
      </c>
    </row>
    <row r="15" spans="1:10" ht="21.5" x14ac:dyDescent="0.9">
      <c r="A15" s="30"/>
      <c r="B15" s="30"/>
      <c r="C15" s="32"/>
      <c r="D15" s="31" t="s">
        <v>274</v>
      </c>
      <c r="E15" s="31" t="s">
        <v>275</v>
      </c>
      <c r="F15" s="30"/>
      <c r="G15" s="31" t="s">
        <v>274</v>
      </c>
      <c r="H15" s="31" t="s">
        <v>275</v>
      </c>
      <c r="I15" s="32"/>
      <c r="J15" s="1" t="s">
        <v>457</v>
      </c>
    </row>
    <row r="16" spans="1:10" ht="25" x14ac:dyDescent="0.9">
      <c r="A16" s="19">
        <v>1</v>
      </c>
      <c r="B16" s="18" t="s">
        <v>416</v>
      </c>
      <c r="C16" s="18" t="s">
        <v>298</v>
      </c>
      <c r="D16" s="18" t="s">
        <v>417</v>
      </c>
      <c r="E16" s="18" t="s">
        <v>418</v>
      </c>
      <c r="F16" s="18" t="s">
        <v>281</v>
      </c>
      <c r="G16" s="19">
        <v>100</v>
      </c>
      <c r="H16" s="19">
        <v>100</v>
      </c>
      <c r="I16" s="20"/>
      <c r="J16" s="1" t="s">
        <v>457</v>
      </c>
    </row>
    <row r="17" spans="1:10" ht="25" x14ac:dyDescent="0.9">
      <c r="A17" s="19">
        <v>2</v>
      </c>
      <c r="B17" s="18" t="s">
        <v>419</v>
      </c>
      <c r="C17" s="18" t="s">
        <v>320</v>
      </c>
      <c r="D17" s="18" t="s">
        <v>417</v>
      </c>
      <c r="E17" s="20"/>
      <c r="F17" s="18" t="s">
        <v>281</v>
      </c>
      <c r="G17" s="19">
        <v>100</v>
      </c>
      <c r="H17" s="20"/>
      <c r="I17" s="20"/>
      <c r="J17" s="1" t="s">
        <v>457</v>
      </c>
    </row>
    <row r="18" spans="1:10" ht="21.5" x14ac:dyDescent="0.9">
      <c r="A18" s="19">
        <v>3</v>
      </c>
      <c r="B18" s="18" t="s">
        <v>420</v>
      </c>
      <c r="C18" s="18" t="s">
        <v>298</v>
      </c>
      <c r="D18" s="18" t="s">
        <v>371</v>
      </c>
      <c r="E18" s="18" t="s">
        <v>421</v>
      </c>
      <c r="F18" s="18" t="s">
        <v>281</v>
      </c>
      <c r="G18" s="19">
        <v>100</v>
      </c>
      <c r="H18" s="19">
        <v>100</v>
      </c>
      <c r="I18" s="20"/>
      <c r="J18" s="1" t="s">
        <v>457</v>
      </c>
    </row>
    <row r="19" spans="1:10" ht="25" x14ac:dyDescent="0.9">
      <c r="A19" s="19">
        <v>4</v>
      </c>
      <c r="B19" s="18" t="s">
        <v>422</v>
      </c>
      <c r="C19" s="18" t="s">
        <v>320</v>
      </c>
      <c r="D19" s="18" t="s">
        <v>423</v>
      </c>
      <c r="E19" s="20"/>
      <c r="F19" s="18" t="s">
        <v>281</v>
      </c>
      <c r="G19" s="19">
        <v>100</v>
      </c>
      <c r="H19" s="20"/>
      <c r="I19" s="20"/>
      <c r="J19" s="1" t="s">
        <v>457</v>
      </c>
    </row>
  </sheetData>
  <mergeCells count="4">
    <mergeCell ref="G8:H8"/>
    <mergeCell ref="D4:E4"/>
    <mergeCell ref="G4:H4"/>
    <mergeCell ref="A6:I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Light Pole</vt:lpstr>
      <vt:lpstr>Stud</vt:lpstr>
      <vt:lpstr>bar marking Qty</vt:lpstr>
      <vt:lpstr>Bus &amp; Truck</vt:lpstr>
      <vt:lpstr>Bar Marking</vt:lpstr>
      <vt:lpstr>Bus Bay Light</vt:lpstr>
      <vt:lpstr>MAJOR-A,B</vt:lpstr>
      <vt:lpstr>MAJOR JUNCTIONS-A</vt:lpstr>
      <vt:lpstr>MAJOR JUNCTIONS-B</vt:lpstr>
      <vt:lpstr>MINOR-A,B</vt:lpstr>
      <vt:lpstr>MINOR JUNCTIONS-A</vt:lpstr>
      <vt:lpstr>MINOR JUNCTIONS-B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Avinash Jain</dc:creator>
  <cp:lastModifiedBy>Vinay Jindal</cp:lastModifiedBy>
  <dcterms:created xsi:type="dcterms:W3CDTF">2015-06-05T18:17:20Z</dcterms:created>
  <dcterms:modified xsi:type="dcterms:W3CDTF">2026-04-08T09:26:56Z</dcterms:modified>
</cp:coreProperties>
</file>